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ca\Dropbox\Masters\"/>
    </mc:Choice>
  </mc:AlternateContent>
  <xr:revisionPtr revIDLastSave="0" documentId="13_ncr:1_{F231FB40-3272-4338-AB69-05A897329A14}" xr6:coauthVersionLast="36" xr6:coauthVersionMax="36" xr10:uidLastSave="{00000000-0000-0000-0000-000000000000}"/>
  <bookViews>
    <workbookView xWindow="0" yWindow="0" windowWidth="23040" windowHeight="9780" xr2:uid="{C1D3D57F-0C86-4270-8ECD-A8EBE4C29592}"/>
  </bookViews>
  <sheets>
    <sheet name="Associated Species Data" sheetId="23" r:id="rId1"/>
    <sheet name="Alsea" sheetId="1" r:id="rId2"/>
    <sheet name="Bitterroot Salish (Flathead)" sheetId="4" r:id="rId3"/>
    <sheet name="Haida" sheetId="5" r:id="rId4"/>
    <sheet name="Klamath" sheetId="6" r:id="rId5"/>
    <sheet name="Kwakwaka'wakw" sheetId="7" r:id="rId6"/>
    <sheet name="Lower Chinook" sheetId="9" r:id="rId7"/>
    <sheet name="Makah" sheetId="10" r:id="rId8"/>
    <sheet name="Modoc" sheetId="11" r:id="rId9"/>
    <sheet name="Niimiipuu (Nez Perce)" sheetId="12" r:id="rId10"/>
    <sheet name="Nlaka'pamux (Thompson)" sheetId="19" r:id="rId11"/>
    <sheet name="Northern Coast Salish" sheetId="2" r:id="rId12"/>
    <sheet name="Nuu chah nulth" sheetId="13" r:id="rId13"/>
    <sheet name="Quinault" sheetId="15" r:id="rId14"/>
    <sheet name="N'pooh-le (Sanpoil) and Nespele" sheetId="16" r:id="rId15"/>
    <sheet name="Schitsu'umsh (Coeur D'Alene)" sheetId="3" r:id="rId16"/>
    <sheet name="Secwepemc (Shuswap)" sheetId="17" r:id="rId17"/>
    <sheet name="St'at'imc (Lillooet)" sheetId="8" r:id="rId18"/>
    <sheet name="Straits Salish" sheetId="18" r:id="rId19"/>
    <sheet name="Sylix (Okanagon)" sheetId="14" r:id="rId20"/>
    <sheet name="Twana" sheetId="21" r:id="rId21"/>
    <sheet name="Upper Stolo" sheetId="22" r:id="rId22"/>
    <sheet name="Yakutat Tlingit" sheetId="20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W53" i="23" l="1"/>
  <c r="BV53" i="23"/>
  <c r="BT53" i="23"/>
  <c r="BS53" i="23"/>
  <c r="BR53" i="23"/>
  <c r="BU53" i="23" s="1"/>
  <c r="BO53" i="23"/>
  <c r="BL53" i="23"/>
  <c r="BI53" i="23"/>
  <c r="BF53" i="23"/>
  <c r="BC53" i="23"/>
  <c r="AZ53" i="23"/>
  <c r="AW53" i="23"/>
  <c r="AT53" i="23"/>
  <c r="AQ53" i="23"/>
  <c r="AN53" i="23"/>
  <c r="AK53" i="23"/>
  <c r="AH53" i="23"/>
  <c r="AE53" i="23"/>
  <c r="AB53" i="23"/>
  <c r="Y53" i="23"/>
  <c r="V53" i="23"/>
  <c r="S53" i="23"/>
  <c r="P53" i="23"/>
  <c r="M53" i="23"/>
  <c r="J53" i="23"/>
  <c r="G53" i="23"/>
  <c r="BX53" i="23" s="1"/>
  <c r="D53" i="23"/>
  <c r="BW52" i="23"/>
  <c r="BV52" i="23"/>
  <c r="BT52" i="23"/>
  <c r="BS52" i="23"/>
  <c r="BR52" i="23"/>
  <c r="BU52" i="23" s="1"/>
  <c r="BO52" i="23"/>
  <c r="BL52" i="23"/>
  <c r="BI52" i="23"/>
  <c r="BF52" i="23"/>
  <c r="BC52" i="23"/>
  <c r="AZ52" i="23"/>
  <c r="AW52" i="23"/>
  <c r="AT52" i="23"/>
  <c r="AQ52" i="23"/>
  <c r="AN52" i="23"/>
  <c r="AK52" i="23"/>
  <c r="AH52" i="23"/>
  <c r="AE52" i="23"/>
  <c r="AB52" i="23"/>
  <c r="Y52" i="23"/>
  <c r="V52" i="23"/>
  <c r="S52" i="23"/>
  <c r="P52" i="23"/>
  <c r="M52" i="23"/>
  <c r="J52" i="23"/>
  <c r="G52" i="23"/>
  <c r="BX52" i="23" s="1"/>
  <c r="D52" i="23"/>
  <c r="BW51" i="23"/>
  <c r="BV51" i="23"/>
  <c r="BT51" i="23"/>
  <c r="BS51" i="23"/>
  <c r="BR51" i="23"/>
  <c r="BU51" i="23" s="1"/>
  <c r="BO51" i="23"/>
  <c r="BL51" i="23"/>
  <c r="BI51" i="23"/>
  <c r="BF51" i="23"/>
  <c r="BC51" i="23"/>
  <c r="AZ51" i="23"/>
  <c r="AW51" i="23"/>
  <c r="AT51" i="23"/>
  <c r="AQ51" i="23"/>
  <c r="AN51" i="23"/>
  <c r="AK51" i="23"/>
  <c r="AH51" i="23"/>
  <c r="AE51" i="23"/>
  <c r="AB51" i="23"/>
  <c r="Y51" i="23"/>
  <c r="V51" i="23"/>
  <c r="S51" i="23"/>
  <c r="P51" i="23"/>
  <c r="M51" i="23"/>
  <c r="J51" i="23"/>
  <c r="G51" i="23"/>
  <c r="BX51" i="23" s="1"/>
  <c r="D51" i="23"/>
  <c r="BW50" i="23"/>
  <c r="BV50" i="23"/>
  <c r="BT50" i="23"/>
  <c r="BS50" i="23"/>
  <c r="BR50" i="23"/>
  <c r="BU50" i="23" s="1"/>
  <c r="BO50" i="23"/>
  <c r="BL50" i="23"/>
  <c r="BI50" i="23"/>
  <c r="BF50" i="23"/>
  <c r="BC50" i="23"/>
  <c r="AZ50" i="23"/>
  <c r="AW50" i="23"/>
  <c r="AT50" i="23"/>
  <c r="AQ50" i="23"/>
  <c r="AN50" i="23"/>
  <c r="AK50" i="23"/>
  <c r="AH50" i="23"/>
  <c r="AE50" i="23"/>
  <c r="AB50" i="23"/>
  <c r="Y50" i="23"/>
  <c r="V50" i="23"/>
  <c r="S50" i="23"/>
  <c r="P50" i="23"/>
  <c r="M50" i="23"/>
  <c r="J50" i="23"/>
  <c r="G50" i="23"/>
  <c r="BX50" i="23" s="1"/>
  <c r="D50" i="23"/>
  <c r="BW49" i="23"/>
  <c r="BV49" i="23"/>
  <c r="BT49" i="23"/>
  <c r="BS49" i="23"/>
  <c r="BR49" i="23"/>
  <c r="BO49" i="23"/>
  <c r="BU49" i="23" s="1"/>
  <c r="BL49" i="23"/>
  <c r="BI49" i="23"/>
  <c r="BF49" i="23"/>
  <c r="BC49" i="23"/>
  <c r="AZ49" i="23"/>
  <c r="AW49" i="23"/>
  <c r="AT49" i="23"/>
  <c r="AQ49" i="23"/>
  <c r="AN49" i="23"/>
  <c r="AK49" i="23"/>
  <c r="AH49" i="23"/>
  <c r="AE49" i="23"/>
  <c r="AB49" i="23"/>
  <c r="Y49" i="23"/>
  <c r="V49" i="23"/>
  <c r="S49" i="23"/>
  <c r="P49" i="23"/>
  <c r="M49" i="23"/>
  <c r="J49" i="23"/>
  <c r="G49" i="23"/>
  <c r="BX49" i="23" s="1"/>
  <c r="D49" i="23"/>
  <c r="BW48" i="23"/>
  <c r="BV48" i="23"/>
  <c r="BT48" i="23"/>
  <c r="BS48" i="23"/>
  <c r="BR48" i="23"/>
  <c r="BO48" i="23"/>
  <c r="BU48" i="23" s="1"/>
  <c r="BL48" i="23"/>
  <c r="BI48" i="23"/>
  <c r="BF48" i="23"/>
  <c r="BC48" i="23"/>
  <c r="AZ48" i="23"/>
  <c r="AW48" i="23"/>
  <c r="AT48" i="23"/>
  <c r="AQ48" i="23"/>
  <c r="AN48" i="23"/>
  <c r="AK48" i="23"/>
  <c r="AH48" i="23"/>
  <c r="AE48" i="23"/>
  <c r="AB48" i="23"/>
  <c r="Y48" i="23"/>
  <c r="V48" i="23"/>
  <c r="S48" i="23"/>
  <c r="P48" i="23"/>
  <c r="M48" i="23"/>
  <c r="J48" i="23"/>
  <c r="G48" i="23"/>
  <c r="BX48" i="23" s="1"/>
  <c r="D48" i="23"/>
  <c r="BW47" i="23"/>
  <c r="BV47" i="23"/>
  <c r="BT47" i="23"/>
  <c r="BS47" i="23"/>
  <c r="BR47" i="23"/>
  <c r="BU47" i="23" s="1"/>
  <c r="BO47" i="23"/>
  <c r="BL47" i="23"/>
  <c r="BI47" i="23"/>
  <c r="BF47" i="23"/>
  <c r="BC47" i="23"/>
  <c r="AZ47" i="23"/>
  <c r="AW47" i="23"/>
  <c r="AT47" i="23"/>
  <c r="AQ47" i="23"/>
  <c r="AN47" i="23"/>
  <c r="AK47" i="23"/>
  <c r="AH47" i="23"/>
  <c r="AE47" i="23"/>
  <c r="AB47" i="23"/>
  <c r="Y47" i="23"/>
  <c r="V47" i="23"/>
  <c r="S47" i="23"/>
  <c r="P47" i="23"/>
  <c r="M47" i="23"/>
  <c r="J47" i="23"/>
  <c r="G47" i="23"/>
  <c r="BX47" i="23" s="1"/>
  <c r="D47" i="23"/>
  <c r="BX46" i="23"/>
  <c r="BW46" i="23"/>
  <c r="BV46" i="23"/>
  <c r="BT46" i="23"/>
  <c r="BS46" i="23"/>
  <c r="BR46" i="23"/>
  <c r="BO46" i="23"/>
  <c r="BL46" i="23"/>
  <c r="BU46" i="23" s="1"/>
  <c r="BI46" i="23"/>
  <c r="BF46" i="23"/>
  <c r="BC46" i="23"/>
  <c r="AZ46" i="23"/>
  <c r="AW46" i="23"/>
  <c r="AT46" i="23"/>
  <c r="AQ46" i="23"/>
  <c r="AN46" i="23"/>
  <c r="AK46" i="23"/>
  <c r="AH46" i="23"/>
  <c r="AE46" i="23"/>
  <c r="AB46" i="23"/>
  <c r="Y46" i="23"/>
  <c r="V46" i="23"/>
  <c r="S46" i="23"/>
  <c r="P46" i="23"/>
  <c r="M46" i="23"/>
  <c r="J46" i="23"/>
  <c r="G46" i="23"/>
  <c r="D46" i="23"/>
  <c r="BW45" i="23"/>
  <c r="BV45" i="23"/>
  <c r="BU45" i="23"/>
  <c r="BT45" i="23"/>
  <c r="BS45" i="23"/>
  <c r="BR45" i="23"/>
  <c r="BO45" i="23"/>
  <c r="BL45" i="23"/>
  <c r="BI45" i="23"/>
  <c r="BF45" i="23"/>
  <c r="BC45" i="23"/>
  <c r="AZ45" i="23"/>
  <c r="AW45" i="23"/>
  <c r="AT45" i="23"/>
  <c r="AQ45" i="23"/>
  <c r="AN45" i="23"/>
  <c r="AK45" i="23"/>
  <c r="AH45" i="23"/>
  <c r="AE45" i="23"/>
  <c r="AB45" i="23"/>
  <c r="Y45" i="23"/>
  <c r="V45" i="23"/>
  <c r="S45" i="23"/>
  <c r="P45" i="23"/>
  <c r="M45" i="23"/>
  <c r="J45" i="23"/>
  <c r="G45" i="23"/>
  <c r="BX45" i="23" s="1"/>
  <c r="D45" i="23"/>
  <c r="BW44" i="23"/>
  <c r="BV44" i="23"/>
  <c r="BT44" i="23"/>
  <c r="BS44" i="23"/>
  <c r="BR44" i="23"/>
  <c r="BU44" i="23" s="1"/>
  <c r="BO44" i="23"/>
  <c r="BL44" i="23"/>
  <c r="BI44" i="23"/>
  <c r="BF44" i="23"/>
  <c r="BC44" i="23"/>
  <c r="AZ44" i="23"/>
  <c r="AW44" i="23"/>
  <c r="AT44" i="23"/>
  <c r="AQ44" i="23"/>
  <c r="AN44" i="23"/>
  <c r="AK44" i="23"/>
  <c r="AH44" i="23"/>
  <c r="AE44" i="23"/>
  <c r="AB44" i="23"/>
  <c r="Y44" i="23"/>
  <c r="V44" i="23"/>
  <c r="S44" i="23"/>
  <c r="P44" i="23"/>
  <c r="M44" i="23"/>
  <c r="J44" i="23"/>
  <c r="G44" i="23"/>
  <c r="BX44" i="23" s="1"/>
  <c r="D44" i="23"/>
  <c r="BW43" i="23"/>
  <c r="BV43" i="23"/>
  <c r="BT43" i="23"/>
  <c r="BS43" i="23"/>
  <c r="BR43" i="23"/>
  <c r="BO43" i="23"/>
  <c r="BL43" i="23"/>
  <c r="BI43" i="23"/>
  <c r="BF43" i="23"/>
  <c r="BC43" i="23"/>
  <c r="BU43" i="23" s="1"/>
  <c r="AZ43" i="23"/>
  <c r="AW43" i="23"/>
  <c r="AT43" i="23"/>
  <c r="AQ43" i="23"/>
  <c r="AN43" i="23"/>
  <c r="AK43" i="23"/>
  <c r="AH43" i="23"/>
  <c r="AE43" i="23"/>
  <c r="AB43" i="23"/>
  <c r="Y43" i="23"/>
  <c r="V43" i="23"/>
  <c r="S43" i="23"/>
  <c r="P43" i="23"/>
  <c r="M43" i="23"/>
  <c r="J43" i="23"/>
  <c r="G43" i="23"/>
  <c r="BX43" i="23" s="1"/>
  <c r="D43" i="23"/>
  <c r="BW42" i="23"/>
  <c r="BV42" i="23"/>
  <c r="BT42" i="23"/>
  <c r="BS42" i="23"/>
  <c r="BR42" i="23"/>
  <c r="BU42" i="23" s="1"/>
  <c r="BO42" i="23"/>
  <c r="BL42" i="23"/>
  <c r="BI42" i="23"/>
  <c r="BF42" i="23"/>
  <c r="BC42" i="23"/>
  <c r="AZ42" i="23"/>
  <c r="AW42" i="23"/>
  <c r="AT42" i="23"/>
  <c r="AQ42" i="23"/>
  <c r="AN42" i="23"/>
  <c r="AK42" i="23"/>
  <c r="AH42" i="23"/>
  <c r="AE42" i="23"/>
  <c r="AB42" i="23"/>
  <c r="Y42" i="23"/>
  <c r="V42" i="23"/>
  <c r="S42" i="23"/>
  <c r="P42" i="23"/>
  <c r="M42" i="23"/>
  <c r="J42" i="23"/>
  <c r="G42" i="23"/>
  <c r="BX42" i="23" s="1"/>
  <c r="D42" i="23"/>
  <c r="BZ41" i="23"/>
  <c r="BY41" i="23"/>
  <c r="BW41" i="23"/>
  <c r="BV41" i="23"/>
  <c r="BT41" i="23"/>
  <c r="BS41" i="23"/>
  <c r="BR41" i="23"/>
  <c r="BU41" i="23" s="1"/>
  <c r="BO41" i="23"/>
  <c r="BL41" i="23"/>
  <c r="BI41" i="23"/>
  <c r="BF41" i="23"/>
  <c r="BC41" i="23"/>
  <c r="AZ41" i="23"/>
  <c r="AW41" i="23"/>
  <c r="AT41" i="23"/>
  <c r="AQ41" i="23"/>
  <c r="CA41" i="23" s="1"/>
  <c r="AN41" i="23"/>
  <c r="AK41" i="23"/>
  <c r="AH41" i="23"/>
  <c r="AE41" i="23"/>
  <c r="AB41" i="23"/>
  <c r="Y41" i="23"/>
  <c r="V41" i="23"/>
  <c r="S41" i="23"/>
  <c r="P41" i="23"/>
  <c r="M41" i="23"/>
  <c r="J41" i="23"/>
  <c r="G41" i="23"/>
  <c r="BX41" i="23" s="1"/>
  <c r="D41" i="23"/>
  <c r="BZ40" i="23"/>
  <c r="BY40" i="23"/>
  <c r="BW40" i="23"/>
  <c r="BV40" i="23"/>
  <c r="BT40" i="23"/>
  <c r="BS40" i="23"/>
  <c r="BR40" i="23"/>
  <c r="BU40" i="23" s="1"/>
  <c r="BO40" i="23"/>
  <c r="BL40" i="23"/>
  <c r="BI40" i="23"/>
  <c r="BF40" i="23"/>
  <c r="BC40" i="23"/>
  <c r="AZ40" i="23"/>
  <c r="AW40" i="23"/>
  <c r="AT40" i="23"/>
  <c r="CA40" i="23" s="1"/>
  <c r="AQ40" i="23"/>
  <c r="AN40" i="23"/>
  <c r="AK40" i="23"/>
  <c r="AH40" i="23"/>
  <c r="AE40" i="23"/>
  <c r="AB40" i="23"/>
  <c r="Y40" i="23"/>
  <c r="V40" i="23"/>
  <c r="S40" i="23"/>
  <c r="P40" i="23"/>
  <c r="M40" i="23"/>
  <c r="J40" i="23"/>
  <c r="G40" i="23"/>
  <c r="BX40" i="23" s="1"/>
  <c r="D40" i="23"/>
  <c r="BZ39" i="23"/>
  <c r="BY39" i="23"/>
  <c r="BW39" i="23"/>
  <c r="BV39" i="23"/>
  <c r="BT39" i="23"/>
  <c r="BS39" i="23"/>
  <c r="BR39" i="23"/>
  <c r="BU39" i="23" s="1"/>
  <c r="BO39" i="23"/>
  <c r="BL39" i="23"/>
  <c r="BI39" i="23"/>
  <c r="BF39" i="23"/>
  <c r="BC39" i="23"/>
  <c r="AZ39" i="23"/>
  <c r="AW39" i="23"/>
  <c r="AT39" i="23"/>
  <c r="CA39" i="23" s="1"/>
  <c r="AQ39" i="23"/>
  <c r="AN39" i="23"/>
  <c r="AK39" i="23"/>
  <c r="AH39" i="23"/>
  <c r="AE39" i="23"/>
  <c r="AB39" i="23"/>
  <c r="Y39" i="23"/>
  <c r="V39" i="23"/>
  <c r="S39" i="23"/>
  <c r="P39" i="23"/>
  <c r="M39" i="23"/>
  <c r="J39" i="23"/>
  <c r="G39" i="23"/>
  <c r="BX39" i="23" s="1"/>
  <c r="D39" i="23"/>
  <c r="BW38" i="23"/>
  <c r="BV38" i="23"/>
  <c r="BT38" i="23"/>
  <c r="BS38" i="23"/>
  <c r="BR38" i="23"/>
  <c r="BU38" i="23" s="1"/>
  <c r="BO38" i="23"/>
  <c r="BL38" i="23"/>
  <c r="BI38" i="23"/>
  <c r="BF38" i="23"/>
  <c r="BC38" i="23"/>
  <c r="AZ38" i="23"/>
  <c r="AW38" i="23"/>
  <c r="AT38" i="23"/>
  <c r="AQ38" i="23"/>
  <c r="AN38" i="23"/>
  <c r="AK38" i="23"/>
  <c r="AH38" i="23"/>
  <c r="AE38" i="23"/>
  <c r="AB38" i="23"/>
  <c r="Y38" i="23"/>
  <c r="V38" i="23"/>
  <c r="S38" i="23"/>
  <c r="P38" i="23"/>
  <c r="M38" i="23"/>
  <c r="BX38" i="23" s="1"/>
  <c r="J38" i="23"/>
  <c r="G38" i="23"/>
  <c r="D38" i="23"/>
  <c r="BW37" i="23"/>
  <c r="BV37" i="23"/>
  <c r="BT37" i="23"/>
  <c r="BS37" i="23"/>
  <c r="BR37" i="23"/>
  <c r="BO37" i="23"/>
  <c r="BL37" i="23"/>
  <c r="BI37" i="23"/>
  <c r="BF37" i="23"/>
  <c r="BU37" i="23" s="1"/>
  <c r="BC37" i="23"/>
  <c r="AZ37" i="23"/>
  <c r="AW37" i="23"/>
  <c r="AT37" i="23"/>
  <c r="AQ37" i="23"/>
  <c r="AN37" i="23"/>
  <c r="AK37" i="23"/>
  <c r="AH37" i="23"/>
  <c r="AE37" i="23"/>
  <c r="AB37" i="23"/>
  <c r="Y37" i="23"/>
  <c r="V37" i="23"/>
  <c r="S37" i="23"/>
  <c r="P37" i="23"/>
  <c r="M37" i="23"/>
  <c r="J37" i="23"/>
  <c r="G37" i="23"/>
  <c r="BX37" i="23" s="1"/>
  <c r="D37" i="23"/>
  <c r="BW36" i="23"/>
  <c r="BV36" i="23"/>
  <c r="BT36" i="23"/>
  <c r="BS36" i="23"/>
  <c r="BR36" i="23"/>
  <c r="BU36" i="23" s="1"/>
  <c r="BO36" i="23"/>
  <c r="BL36" i="23"/>
  <c r="BI36" i="23"/>
  <c r="BF36" i="23"/>
  <c r="BC36" i="23"/>
  <c r="AZ36" i="23"/>
  <c r="AW36" i="23"/>
  <c r="AT36" i="23"/>
  <c r="AQ36" i="23"/>
  <c r="AN36" i="23"/>
  <c r="AK36" i="23"/>
  <c r="AH36" i="23"/>
  <c r="AE36" i="23"/>
  <c r="AB36" i="23"/>
  <c r="Y36" i="23"/>
  <c r="V36" i="23"/>
  <c r="S36" i="23"/>
  <c r="P36" i="23"/>
  <c r="M36" i="23"/>
  <c r="J36" i="23"/>
  <c r="G36" i="23"/>
  <c r="BX36" i="23" s="1"/>
  <c r="D36" i="23"/>
  <c r="BX35" i="23"/>
  <c r="BW35" i="23"/>
  <c r="BV35" i="23"/>
  <c r="BT35" i="23"/>
  <c r="BS35" i="23"/>
  <c r="BR35" i="23"/>
  <c r="BU35" i="23" s="1"/>
  <c r="BO35" i="23"/>
  <c r="BL35" i="23"/>
  <c r="BI35" i="23"/>
  <c r="BF35" i="23"/>
  <c r="BC35" i="23"/>
  <c r="AZ35" i="23"/>
  <c r="AW35" i="23"/>
  <c r="AT35" i="23"/>
  <c r="AQ35" i="23"/>
  <c r="AN35" i="23"/>
  <c r="AK35" i="23"/>
  <c r="AH35" i="23"/>
  <c r="AE35" i="23"/>
  <c r="AB35" i="23"/>
  <c r="Y35" i="23"/>
  <c r="V35" i="23"/>
  <c r="S35" i="23"/>
  <c r="P35" i="23"/>
  <c r="M35" i="23"/>
  <c r="J35" i="23"/>
  <c r="G35" i="23"/>
  <c r="D35" i="23"/>
  <c r="BW34" i="23"/>
  <c r="BV34" i="23"/>
  <c r="BT34" i="23"/>
  <c r="BS34" i="23"/>
  <c r="BR34" i="23"/>
  <c r="BO34" i="23"/>
  <c r="BL34" i="23"/>
  <c r="BI34" i="23"/>
  <c r="BF34" i="23"/>
  <c r="BC34" i="23"/>
  <c r="BU34" i="23" s="1"/>
  <c r="AZ34" i="23"/>
  <c r="AW34" i="23"/>
  <c r="AT34" i="23"/>
  <c r="AQ34" i="23"/>
  <c r="AN34" i="23"/>
  <c r="AK34" i="23"/>
  <c r="AH34" i="23"/>
  <c r="AE34" i="23"/>
  <c r="AB34" i="23"/>
  <c r="Y34" i="23"/>
  <c r="V34" i="23"/>
  <c r="S34" i="23"/>
  <c r="P34" i="23"/>
  <c r="M34" i="23"/>
  <c r="J34" i="23"/>
  <c r="G34" i="23"/>
  <c r="BX34" i="23" s="1"/>
  <c r="D34" i="23"/>
  <c r="BW33" i="23"/>
  <c r="BV33" i="23"/>
  <c r="BT33" i="23"/>
  <c r="BS33" i="23"/>
  <c r="BR33" i="23"/>
  <c r="BU33" i="23" s="1"/>
  <c r="BO33" i="23"/>
  <c r="BL33" i="23"/>
  <c r="BI33" i="23"/>
  <c r="BF33" i="23"/>
  <c r="BC33" i="23"/>
  <c r="AZ33" i="23"/>
  <c r="AW33" i="23"/>
  <c r="AT33" i="23"/>
  <c r="AQ33" i="23"/>
  <c r="AN33" i="23"/>
  <c r="AK33" i="23"/>
  <c r="AH33" i="23"/>
  <c r="AE33" i="23"/>
  <c r="AB33" i="23"/>
  <c r="Y33" i="23"/>
  <c r="V33" i="23"/>
  <c r="S33" i="23"/>
  <c r="P33" i="23"/>
  <c r="M33" i="23"/>
  <c r="J33" i="23"/>
  <c r="G33" i="23"/>
  <c r="BX33" i="23" s="1"/>
  <c r="D33" i="23"/>
  <c r="BZ32" i="23"/>
  <c r="BY32" i="23"/>
  <c r="BW32" i="23"/>
  <c r="BV32" i="23"/>
  <c r="BT32" i="23"/>
  <c r="BS32" i="23"/>
  <c r="BR32" i="23"/>
  <c r="BU32" i="23" s="1"/>
  <c r="BO32" i="23"/>
  <c r="BL32" i="23"/>
  <c r="BI32" i="23"/>
  <c r="BF32" i="23"/>
  <c r="BC32" i="23"/>
  <c r="AZ32" i="23"/>
  <c r="AW32" i="23"/>
  <c r="AT32" i="23"/>
  <c r="AQ32" i="23"/>
  <c r="CA32" i="23" s="1"/>
  <c r="AN32" i="23"/>
  <c r="AK32" i="23"/>
  <c r="AH32" i="23"/>
  <c r="AE32" i="23"/>
  <c r="AB32" i="23"/>
  <c r="Y32" i="23"/>
  <c r="V32" i="23"/>
  <c r="S32" i="23"/>
  <c r="P32" i="23"/>
  <c r="M32" i="23"/>
  <c r="J32" i="23"/>
  <c r="G32" i="23"/>
  <c r="BX32" i="23" s="1"/>
  <c r="D32" i="23"/>
  <c r="BZ31" i="23"/>
  <c r="BY31" i="23"/>
  <c r="BW31" i="23"/>
  <c r="BV31" i="23"/>
  <c r="BT31" i="23"/>
  <c r="BS31" i="23"/>
  <c r="BR31" i="23"/>
  <c r="BU31" i="23" s="1"/>
  <c r="BO31" i="23"/>
  <c r="BL31" i="23"/>
  <c r="BI31" i="23"/>
  <c r="BF31" i="23"/>
  <c r="BC31" i="23"/>
  <c r="AZ31" i="23"/>
  <c r="AW31" i="23"/>
  <c r="AT31" i="23"/>
  <c r="CA31" i="23" s="1"/>
  <c r="AQ31" i="23"/>
  <c r="AN31" i="23"/>
  <c r="AK31" i="23"/>
  <c r="AH31" i="23"/>
  <c r="AE31" i="23"/>
  <c r="AB31" i="23"/>
  <c r="Y31" i="23"/>
  <c r="V31" i="23"/>
  <c r="S31" i="23"/>
  <c r="P31" i="23"/>
  <c r="BX31" i="23" s="1"/>
  <c r="M31" i="23"/>
  <c r="J31" i="23"/>
  <c r="G31" i="23"/>
  <c r="D31" i="23"/>
  <c r="BZ30" i="23"/>
  <c r="BY30" i="23"/>
  <c r="BW30" i="23"/>
  <c r="BV30" i="23"/>
  <c r="BT30" i="23"/>
  <c r="BS30" i="23"/>
  <c r="BR30" i="23"/>
  <c r="BU30" i="23" s="1"/>
  <c r="BO30" i="23"/>
  <c r="BL30" i="23"/>
  <c r="BI30" i="23"/>
  <c r="BF30" i="23"/>
  <c r="BC30" i="23"/>
  <c r="AZ30" i="23"/>
  <c r="AW30" i="23"/>
  <c r="AT30" i="23"/>
  <c r="CA30" i="23" s="1"/>
  <c r="AQ30" i="23"/>
  <c r="AN30" i="23"/>
  <c r="AK30" i="23"/>
  <c r="AH30" i="23"/>
  <c r="AE30" i="23"/>
  <c r="AB30" i="23"/>
  <c r="Y30" i="23"/>
  <c r="V30" i="23"/>
  <c r="S30" i="23"/>
  <c r="P30" i="23"/>
  <c r="BX30" i="23" s="1"/>
  <c r="M30" i="23"/>
  <c r="J30" i="23"/>
  <c r="G30" i="23"/>
  <c r="D30" i="23"/>
  <c r="BZ29" i="23"/>
  <c r="BY29" i="23"/>
  <c r="BW29" i="23"/>
  <c r="BV29" i="23"/>
  <c r="BT29" i="23"/>
  <c r="BS29" i="23"/>
  <c r="BR29" i="23"/>
  <c r="BU29" i="23" s="1"/>
  <c r="BO29" i="23"/>
  <c r="BL29" i="23"/>
  <c r="BI29" i="23"/>
  <c r="BF29" i="23"/>
  <c r="BC29" i="23"/>
  <c r="AZ29" i="23"/>
  <c r="AW29" i="23"/>
  <c r="AT29" i="23"/>
  <c r="CA29" i="23" s="1"/>
  <c r="AQ29" i="23"/>
  <c r="AN29" i="23"/>
  <c r="AK29" i="23"/>
  <c r="AH29" i="23"/>
  <c r="AE29" i="23"/>
  <c r="AB29" i="23"/>
  <c r="Y29" i="23"/>
  <c r="V29" i="23"/>
  <c r="S29" i="23"/>
  <c r="P29" i="23"/>
  <c r="BX29" i="23" s="1"/>
  <c r="M29" i="23"/>
  <c r="J29" i="23"/>
  <c r="G29" i="23"/>
  <c r="D29" i="23"/>
  <c r="BZ28" i="23"/>
  <c r="BY28" i="23"/>
  <c r="BW28" i="23"/>
  <c r="BV28" i="23"/>
  <c r="BT28" i="23"/>
  <c r="BS28" i="23"/>
  <c r="BR28" i="23"/>
  <c r="BU28" i="23" s="1"/>
  <c r="BO28" i="23"/>
  <c r="BL28" i="23"/>
  <c r="BI28" i="23"/>
  <c r="BF28" i="23"/>
  <c r="BC28" i="23"/>
  <c r="AZ28" i="23"/>
  <c r="AW28" i="23"/>
  <c r="AT28" i="23"/>
  <c r="CA28" i="23" s="1"/>
  <c r="AQ28" i="23"/>
  <c r="AN28" i="23"/>
  <c r="AK28" i="23"/>
  <c r="AH28" i="23"/>
  <c r="AE28" i="23"/>
  <c r="AB28" i="23"/>
  <c r="Y28" i="23"/>
  <c r="V28" i="23"/>
  <c r="S28" i="23"/>
  <c r="P28" i="23"/>
  <c r="BX28" i="23" s="1"/>
  <c r="M28" i="23"/>
  <c r="J28" i="23"/>
  <c r="G28" i="23"/>
  <c r="D28" i="23"/>
  <c r="BZ27" i="23"/>
  <c r="BY27" i="23"/>
  <c r="BW27" i="23"/>
  <c r="BV27" i="23"/>
  <c r="BT27" i="23"/>
  <c r="BS27" i="23"/>
  <c r="BR27" i="23"/>
  <c r="BU27" i="23" s="1"/>
  <c r="BO27" i="23"/>
  <c r="BL27" i="23"/>
  <c r="BI27" i="23"/>
  <c r="BF27" i="23"/>
  <c r="BC27" i="23"/>
  <c r="AZ27" i="23"/>
  <c r="AW27" i="23"/>
  <c r="AT27" i="23"/>
  <c r="CA27" i="23" s="1"/>
  <c r="AQ27" i="23"/>
  <c r="AN27" i="23"/>
  <c r="AK27" i="23"/>
  <c r="AH27" i="23"/>
  <c r="AE27" i="23"/>
  <c r="AB27" i="23"/>
  <c r="Y27" i="23"/>
  <c r="V27" i="23"/>
  <c r="S27" i="23"/>
  <c r="P27" i="23"/>
  <c r="BX27" i="23" s="1"/>
  <c r="M27" i="23"/>
  <c r="J27" i="23"/>
  <c r="G27" i="23"/>
  <c r="D27" i="23"/>
  <c r="BZ26" i="23"/>
  <c r="BY26" i="23"/>
  <c r="BW26" i="23"/>
  <c r="BV26" i="23"/>
  <c r="BT26" i="23"/>
  <c r="BS26" i="23"/>
  <c r="BR26" i="23"/>
  <c r="BU26" i="23" s="1"/>
  <c r="BO26" i="23"/>
  <c r="BL26" i="23"/>
  <c r="BI26" i="23"/>
  <c r="BF26" i="23"/>
  <c r="BC26" i="23"/>
  <c r="AZ26" i="23"/>
  <c r="AW26" i="23"/>
  <c r="AT26" i="23"/>
  <c r="CA26" i="23" s="1"/>
  <c r="AQ26" i="23"/>
  <c r="AN26" i="23"/>
  <c r="AK26" i="23"/>
  <c r="AH26" i="23"/>
  <c r="AE26" i="23"/>
  <c r="AB26" i="23"/>
  <c r="Y26" i="23"/>
  <c r="V26" i="23"/>
  <c r="S26" i="23"/>
  <c r="P26" i="23"/>
  <c r="BX26" i="23" s="1"/>
  <c r="M26" i="23"/>
  <c r="J26" i="23"/>
  <c r="G26" i="23"/>
  <c r="D26" i="23"/>
  <c r="BZ25" i="23"/>
  <c r="BY25" i="23"/>
  <c r="BW25" i="23"/>
  <c r="BV25" i="23"/>
  <c r="BT25" i="23"/>
  <c r="BS25" i="23"/>
  <c r="BR25" i="23"/>
  <c r="BU25" i="23" s="1"/>
  <c r="BO25" i="23"/>
  <c r="BL25" i="23"/>
  <c r="BI25" i="23"/>
  <c r="BF25" i="23"/>
  <c r="BC25" i="23"/>
  <c r="AZ25" i="23"/>
  <c r="AW25" i="23"/>
  <c r="AT25" i="23"/>
  <c r="CA25" i="23" s="1"/>
  <c r="AQ25" i="23"/>
  <c r="AN25" i="23"/>
  <c r="AK25" i="23"/>
  <c r="AH25" i="23"/>
  <c r="AE25" i="23"/>
  <c r="AB25" i="23"/>
  <c r="Y25" i="23"/>
  <c r="V25" i="23"/>
  <c r="S25" i="23"/>
  <c r="P25" i="23"/>
  <c r="BX25" i="23" s="1"/>
  <c r="M25" i="23"/>
  <c r="J25" i="23"/>
  <c r="G25" i="23"/>
  <c r="D25" i="23"/>
  <c r="BZ24" i="23"/>
  <c r="BY24" i="23"/>
  <c r="BW24" i="23"/>
  <c r="BV24" i="23"/>
  <c r="BT24" i="23"/>
  <c r="BS24" i="23"/>
  <c r="BR24" i="23"/>
  <c r="BU24" i="23" s="1"/>
  <c r="BO24" i="23"/>
  <c r="BL24" i="23"/>
  <c r="BI24" i="23"/>
  <c r="BF24" i="23"/>
  <c r="BC24" i="23"/>
  <c r="AZ24" i="23"/>
  <c r="AW24" i="23"/>
  <c r="AT24" i="23"/>
  <c r="CA24" i="23" s="1"/>
  <c r="AQ24" i="23"/>
  <c r="AN24" i="23"/>
  <c r="AK24" i="23"/>
  <c r="AH24" i="23"/>
  <c r="AE24" i="23"/>
  <c r="AB24" i="23"/>
  <c r="Y24" i="23"/>
  <c r="V24" i="23"/>
  <c r="S24" i="23"/>
  <c r="P24" i="23"/>
  <c r="BX24" i="23" s="1"/>
  <c r="M24" i="23"/>
  <c r="J24" i="23"/>
  <c r="G24" i="23"/>
  <c r="D24" i="23"/>
  <c r="BZ23" i="23"/>
  <c r="BY23" i="23"/>
  <c r="BW23" i="23"/>
  <c r="BV23" i="23"/>
  <c r="BT23" i="23"/>
  <c r="BS23" i="23"/>
  <c r="BR23" i="23"/>
  <c r="BU23" i="23" s="1"/>
  <c r="BO23" i="23"/>
  <c r="BL23" i="23"/>
  <c r="BI23" i="23"/>
  <c r="BF23" i="23"/>
  <c r="BC23" i="23"/>
  <c r="AZ23" i="23"/>
  <c r="AW23" i="23"/>
  <c r="AT23" i="23"/>
  <c r="CA23" i="23" s="1"/>
  <c r="AQ23" i="23"/>
  <c r="AN23" i="23"/>
  <c r="AK23" i="23"/>
  <c r="AH23" i="23"/>
  <c r="AE23" i="23"/>
  <c r="AB23" i="23"/>
  <c r="Y23" i="23"/>
  <c r="V23" i="23"/>
  <c r="S23" i="23"/>
  <c r="P23" i="23"/>
  <c r="BX23" i="23" s="1"/>
  <c r="M23" i="23"/>
  <c r="J23" i="23"/>
  <c r="G23" i="23"/>
  <c r="D23" i="23"/>
  <c r="BZ22" i="23"/>
  <c r="BY22" i="23"/>
  <c r="BT22" i="23"/>
  <c r="BS22" i="23"/>
  <c r="BR22" i="23"/>
  <c r="BO22" i="23"/>
  <c r="BU22" i="23" s="1"/>
  <c r="BL22" i="23"/>
  <c r="BI22" i="23"/>
  <c r="CA22" i="23" s="1"/>
  <c r="BF22" i="23"/>
  <c r="BC22" i="23"/>
  <c r="AZ22" i="23"/>
  <c r="AW22" i="23"/>
  <c r="AT22" i="23"/>
  <c r="AQ22" i="23"/>
  <c r="AN22" i="23"/>
  <c r="AK22" i="23"/>
  <c r="AH22" i="23"/>
  <c r="AE22" i="23"/>
  <c r="AB22" i="23"/>
  <c r="Y22" i="23"/>
  <c r="V22" i="23"/>
  <c r="S22" i="23"/>
  <c r="P22" i="23"/>
  <c r="M22" i="23"/>
  <c r="J22" i="23"/>
  <c r="G22" i="23"/>
  <c r="D22" i="23"/>
  <c r="BZ21" i="23"/>
  <c r="BY21" i="23"/>
  <c r="BW21" i="23"/>
  <c r="BV21" i="23"/>
  <c r="BT21" i="23"/>
  <c r="BS21" i="23"/>
  <c r="BR21" i="23"/>
  <c r="BO21" i="23"/>
  <c r="BU21" i="23" s="1"/>
  <c r="BL21" i="23"/>
  <c r="BI21" i="23"/>
  <c r="BF21" i="23"/>
  <c r="BC21" i="23"/>
  <c r="AZ21" i="23"/>
  <c r="AW21" i="23"/>
  <c r="AT21" i="23"/>
  <c r="AQ21" i="23"/>
  <c r="CA21" i="23" s="1"/>
  <c r="AN21" i="23"/>
  <c r="AK21" i="23"/>
  <c r="AH21" i="23"/>
  <c r="AE21" i="23"/>
  <c r="AB21" i="23"/>
  <c r="Y21" i="23"/>
  <c r="V21" i="23"/>
  <c r="S21" i="23"/>
  <c r="P21" i="23"/>
  <c r="M21" i="23"/>
  <c r="BX21" i="23" s="1"/>
  <c r="J21" i="23"/>
  <c r="G21" i="23"/>
  <c r="D21" i="23"/>
  <c r="BZ20" i="23"/>
  <c r="BY20" i="23"/>
  <c r="BW20" i="23"/>
  <c r="BV20" i="23"/>
  <c r="BT20" i="23"/>
  <c r="BS20" i="23"/>
  <c r="BR20" i="23"/>
  <c r="BO20" i="23"/>
  <c r="BU20" i="23" s="1"/>
  <c r="BL20" i="23"/>
  <c r="BI20" i="23"/>
  <c r="BF20" i="23"/>
  <c r="BC20" i="23"/>
  <c r="AZ20" i="23"/>
  <c r="AW20" i="23"/>
  <c r="AT20" i="23"/>
  <c r="AQ20" i="23"/>
  <c r="CA20" i="23" s="1"/>
  <c r="AN20" i="23"/>
  <c r="AK20" i="23"/>
  <c r="AH20" i="23"/>
  <c r="AE20" i="23"/>
  <c r="AB20" i="23"/>
  <c r="Y20" i="23"/>
  <c r="V20" i="23"/>
  <c r="S20" i="23"/>
  <c r="P20" i="23"/>
  <c r="M20" i="23"/>
  <c r="BX20" i="23" s="1"/>
  <c r="J20" i="23"/>
  <c r="G20" i="23"/>
  <c r="D20" i="23"/>
  <c r="BZ19" i="23"/>
  <c r="BY19" i="23"/>
  <c r="BW19" i="23"/>
  <c r="BV19" i="23"/>
  <c r="BT19" i="23"/>
  <c r="BS19" i="23"/>
  <c r="BR19" i="23"/>
  <c r="BO19" i="23"/>
  <c r="BU19" i="23" s="1"/>
  <c r="BL19" i="23"/>
  <c r="BI19" i="23"/>
  <c r="BF19" i="23"/>
  <c r="BC19" i="23"/>
  <c r="AZ19" i="23"/>
  <c r="AW19" i="23"/>
  <c r="AT19" i="23"/>
  <c r="AQ19" i="23"/>
  <c r="CA19" i="23" s="1"/>
  <c r="AN19" i="23"/>
  <c r="AK19" i="23"/>
  <c r="AH19" i="23"/>
  <c r="AE19" i="23"/>
  <c r="AB19" i="23"/>
  <c r="Y19" i="23"/>
  <c r="V19" i="23"/>
  <c r="S19" i="23"/>
  <c r="P19" i="23"/>
  <c r="M19" i="23"/>
  <c r="BX19" i="23" s="1"/>
  <c r="J19" i="23"/>
  <c r="G19" i="23"/>
  <c r="D19" i="23"/>
  <c r="BZ18" i="23"/>
  <c r="BY18" i="23"/>
  <c r="BW18" i="23"/>
  <c r="BV18" i="23"/>
  <c r="BT18" i="23"/>
  <c r="BS18" i="23"/>
  <c r="BR18" i="23"/>
  <c r="BO18" i="23"/>
  <c r="BU18" i="23" s="1"/>
  <c r="BL18" i="23"/>
  <c r="BI18" i="23"/>
  <c r="BF18" i="23"/>
  <c r="BC18" i="23"/>
  <c r="AZ18" i="23"/>
  <c r="AW18" i="23"/>
  <c r="CA18" i="23" s="1"/>
  <c r="AT18" i="23"/>
  <c r="AQ18" i="23"/>
  <c r="AN18" i="23"/>
  <c r="AK18" i="23"/>
  <c r="AH18" i="23"/>
  <c r="AE18" i="23"/>
  <c r="AB18" i="23"/>
  <c r="Y18" i="23"/>
  <c r="V18" i="23"/>
  <c r="S18" i="23"/>
  <c r="P18" i="23"/>
  <c r="M18" i="23"/>
  <c r="BX18" i="23" s="1"/>
  <c r="J18" i="23"/>
  <c r="G18" i="23"/>
  <c r="D18" i="23"/>
  <c r="BZ17" i="23"/>
  <c r="BY17" i="23"/>
  <c r="BT17" i="23"/>
  <c r="BS17" i="23"/>
  <c r="BR17" i="23"/>
  <c r="BO17" i="23"/>
  <c r="BL17" i="23"/>
  <c r="BI17" i="23"/>
  <c r="BF17" i="23"/>
  <c r="BC17" i="23"/>
  <c r="BU17" i="23" s="1"/>
  <c r="AZ17" i="23"/>
  <c r="CA17" i="23" s="1"/>
  <c r="AW17" i="23"/>
  <c r="AT17" i="23"/>
  <c r="AQ17" i="23"/>
  <c r="AN17" i="23"/>
  <c r="AK17" i="23"/>
  <c r="AH17" i="23"/>
  <c r="AE17" i="23"/>
  <c r="AB17" i="23"/>
  <c r="Y17" i="23"/>
  <c r="V17" i="23"/>
  <c r="S17" i="23"/>
  <c r="P17" i="23"/>
  <c r="M17" i="23"/>
  <c r="J17" i="23"/>
  <c r="G17" i="23"/>
  <c r="D17" i="23"/>
  <c r="BZ16" i="23"/>
  <c r="BY16" i="23"/>
  <c r="BW16" i="23"/>
  <c r="BV16" i="23"/>
  <c r="BT16" i="23"/>
  <c r="BS16" i="23"/>
  <c r="BR16" i="23"/>
  <c r="BO16" i="23"/>
  <c r="BL16" i="23"/>
  <c r="BI16" i="23"/>
  <c r="BF16" i="23"/>
  <c r="BC16" i="23"/>
  <c r="BU16" i="23" s="1"/>
  <c r="AZ16" i="23"/>
  <c r="AW16" i="23"/>
  <c r="AT16" i="23"/>
  <c r="AQ16" i="23"/>
  <c r="CA16" i="23" s="1"/>
  <c r="AN16" i="23"/>
  <c r="AK16" i="23"/>
  <c r="AH16" i="23"/>
  <c r="AE16" i="23"/>
  <c r="AB16" i="23"/>
  <c r="Y16" i="23"/>
  <c r="V16" i="23"/>
  <c r="S16" i="23"/>
  <c r="P16" i="23"/>
  <c r="M16" i="23"/>
  <c r="J16" i="23"/>
  <c r="G16" i="23"/>
  <c r="BX16" i="23" s="1"/>
  <c r="D16" i="23"/>
  <c r="BZ15" i="23"/>
  <c r="BY15" i="23"/>
  <c r="BW15" i="23"/>
  <c r="BV15" i="23"/>
  <c r="BT15" i="23"/>
  <c r="BS15" i="23"/>
  <c r="BR15" i="23"/>
  <c r="BO15" i="23"/>
  <c r="BL15" i="23"/>
  <c r="BI15" i="23"/>
  <c r="BF15" i="23"/>
  <c r="BC15" i="23"/>
  <c r="BU15" i="23" s="1"/>
  <c r="AZ15" i="23"/>
  <c r="AW15" i="23"/>
  <c r="AT15" i="23"/>
  <c r="AQ15" i="23"/>
  <c r="CA15" i="23" s="1"/>
  <c r="AN15" i="23"/>
  <c r="AK15" i="23"/>
  <c r="AH15" i="23"/>
  <c r="AE15" i="23"/>
  <c r="AB15" i="23"/>
  <c r="Y15" i="23"/>
  <c r="V15" i="23"/>
  <c r="S15" i="23"/>
  <c r="P15" i="23"/>
  <c r="M15" i="23"/>
  <c r="J15" i="23"/>
  <c r="G15" i="23"/>
  <c r="BX15" i="23" s="1"/>
  <c r="D15" i="23"/>
  <c r="BZ14" i="23"/>
  <c r="BY14" i="23"/>
  <c r="BW14" i="23"/>
  <c r="BV14" i="23"/>
  <c r="BT14" i="23"/>
  <c r="BS14" i="23"/>
  <c r="BR14" i="23"/>
  <c r="BO14" i="23"/>
  <c r="BL14" i="23"/>
  <c r="BI14" i="23"/>
  <c r="BF14" i="23"/>
  <c r="BC14" i="23"/>
  <c r="BU14" i="23" s="1"/>
  <c r="AZ14" i="23"/>
  <c r="AW14" i="23"/>
  <c r="AT14" i="23"/>
  <c r="CA14" i="23" s="1"/>
  <c r="AQ14" i="23"/>
  <c r="AN14" i="23"/>
  <c r="AK14" i="23"/>
  <c r="AH14" i="23"/>
  <c r="AE14" i="23"/>
  <c r="AB14" i="23"/>
  <c r="Y14" i="23"/>
  <c r="V14" i="23"/>
  <c r="S14" i="23"/>
  <c r="P14" i="23"/>
  <c r="M14" i="23"/>
  <c r="J14" i="23"/>
  <c r="G14" i="23"/>
  <c r="BX14" i="23" s="1"/>
  <c r="D14" i="23"/>
  <c r="BW13" i="23"/>
  <c r="BV13" i="23"/>
  <c r="BT13" i="23"/>
  <c r="BS13" i="23"/>
  <c r="BR13" i="23"/>
  <c r="BU13" i="23" s="1"/>
  <c r="BO13" i="23"/>
  <c r="BL13" i="23"/>
  <c r="BI13" i="23"/>
  <c r="BF13" i="23"/>
  <c r="BC13" i="23"/>
  <c r="AZ13" i="23"/>
  <c r="AW13" i="23"/>
  <c r="AT13" i="23"/>
  <c r="AQ13" i="23"/>
  <c r="AN13" i="23"/>
  <c r="AK13" i="23"/>
  <c r="AH13" i="23"/>
  <c r="AE13" i="23"/>
  <c r="AB13" i="23"/>
  <c r="Y13" i="23"/>
  <c r="V13" i="23"/>
  <c r="S13" i="23"/>
  <c r="P13" i="23"/>
  <c r="M13" i="23"/>
  <c r="J13" i="23"/>
  <c r="G13" i="23"/>
  <c r="BX13" i="23" s="1"/>
  <c r="D13" i="23"/>
  <c r="BZ12" i="23"/>
  <c r="BY12" i="23"/>
  <c r="BW12" i="23"/>
  <c r="BV12" i="23"/>
  <c r="BT12" i="23"/>
  <c r="BS12" i="23"/>
  <c r="BR12" i="23"/>
  <c r="BU12" i="23" s="1"/>
  <c r="BO12" i="23"/>
  <c r="BL12" i="23"/>
  <c r="BI12" i="23"/>
  <c r="BF12" i="23"/>
  <c r="BC12" i="23"/>
  <c r="AZ12" i="23"/>
  <c r="AW12" i="23"/>
  <c r="AT12" i="23"/>
  <c r="AQ12" i="23"/>
  <c r="CA12" i="23" s="1"/>
  <c r="AN12" i="23"/>
  <c r="AK12" i="23"/>
  <c r="AH12" i="23"/>
  <c r="AE12" i="23"/>
  <c r="AB12" i="23"/>
  <c r="Y12" i="23"/>
  <c r="V12" i="23"/>
  <c r="S12" i="23"/>
  <c r="P12" i="23"/>
  <c r="M12" i="23"/>
  <c r="J12" i="23"/>
  <c r="G12" i="23"/>
  <c r="BX12" i="23" s="1"/>
  <c r="D12" i="23"/>
  <c r="BZ11" i="23"/>
  <c r="BY11" i="23"/>
  <c r="BT11" i="23"/>
  <c r="BS11" i="23"/>
  <c r="BR11" i="23"/>
  <c r="BU11" i="23" s="1"/>
  <c r="BO11" i="23"/>
  <c r="BL11" i="23"/>
  <c r="BI11" i="23"/>
  <c r="BF11" i="23"/>
  <c r="BC11" i="23"/>
  <c r="AZ11" i="23"/>
  <c r="AW11" i="23"/>
  <c r="AT11" i="23"/>
  <c r="CA11" i="23" s="1"/>
  <c r="AQ11" i="23"/>
  <c r="AN11" i="23"/>
  <c r="AK11" i="23"/>
  <c r="AH11" i="23"/>
  <c r="AE11" i="23"/>
  <c r="AB11" i="23"/>
  <c r="Y11" i="23"/>
  <c r="V11" i="23"/>
  <c r="S11" i="23"/>
  <c r="P11" i="23"/>
  <c r="M11" i="23"/>
  <c r="J11" i="23"/>
  <c r="G11" i="23"/>
  <c r="D11" i="23"/>
  <c r="BZ10" i="23"/>
  <c r="BY10" i="23"/>
  <c r="BT10" i="23"/>
  <c r="BS10" i="23"/>
  <c r="BR10" i="23"/>
  <c r="BO10" i="23"/>
  <c r="BL10" i="23"/>
  <c r="BI10" i="23"/>
  <c r="BF10" i="23"/>
  <c r="BC10" i="23"/>
  <c r="BU10" i="23" s="1"/>
  <c r="AZ10" i="23"/>
  <c r="AW10" i="23"/>
  <c r="AT10" i="23"/>
  <c r="AQ10" i="23"/>
  <c r="CA10" i="23" s="1"/>
  <c r="AN10" i="23"/>
  <c r="AK10" i="23"/>
  <c r="AH10" i="23"/>
  <c r="AE10" i="23"/>
  <c r="AB10" i="23"/>
  <c r="Y10" i="23"/>
  <c r="V10" i="23"/>
  <c r="S10" i="23"/>
  <c r="P10" i="23"/>
  <c r="M10" i="23"/>
  <c r="J10" i="23"/>
  <c r="G10" i="23"/>
  <c r="D10" i="23"/>
  <c r="CA9" i="23"/>
  <c r="BZ9" i="23"/>
  <c r="BY9" i="23"/>
  <c r="BW9" i="23"/>
  <c r="BV9" i="23"/>
  <c r="BT9" i="23"/>
  <c r="BS9" i="23"/>
  <c r="BR9" i="23"/>
  <c r="BO9" i="23"/>
  <c r="BL9" i="23"/>
  <c r="BI9" i="23"/>
  <c r="BF9" i="23"/>
  <c r="BC9" i="23"/>
  <c r="BU9" i="23" s="1"/>
  <c r="AZ9" i="23"/>
  <c r="AW9" i="23"/>
  <c r="AT9" i="23"/>
  <c r="AQ9" i="23"/>
  <c r="AN9" i="23"/>
  <c r="AK9" i="23"/>
  <c r="AH9" i="23"/>
  <c r="AE9" i="23"/>
  <c r="AB9" i="23"/>
  <c r="Y9" i="23"/>
  <c r="V9" i="23"/>
  <c r="S9" i="23"/>
  <c r="P9" i="23"/>
  <c r="M9" i="23"/>
  <c r="J9" i="23"/>
  <c r="G9" i="23"/>
  <c r="BX9" i="23" s="1"/>
  <c r="D9" i="23"/>
  <c r="CA8" i="23"/>
  <c r="BZ8" i="23"/>
  <c r="BY8" i="23"/>
  <c r="BT8" i="23"/>
  <c r="BS8" i="23"/>
  <c r="BR8" i="23"/>
  <c r="BU8" i="23" s="1"/>
  <c r="BO8" i="23"/>
  <c r="BL8" i="23"/>
  <c r="BI8" i="23"/>
  <c r="BF8" i="23"/>
  <c r="BC8" i="23"/>
  <c r="AZ8" i="23"/>
  <c r="AW8" i="23"/>
  <c r="AT8" i="23"/>
  <c r="AQ8" i="23"/>
  <c r="AN8" i="23"/>
  <c r="AK8" i="23"/>
  <c r="AH8" i="23"/>
  <c r="AE8" i="23"/>
  <c r="AB8" i="23"/>
  <c r="Y8" i="23"/>
  <c r="V8" i="23"/>
  <c r="S8" i="23"/>
  <c r="P8" i="23"/>
  <c r="M8" i="23"/>
  <c r="J8" i="23"/>
  <c r="G8" i="23"/>
  <c r="D8" i="23"/>
  <c r="BZ7" i="23"/>
  <c r="BY7" i="23"/>
  <c r="BW7" i="23"/>
  <c r="BV7" i="23"/>
  <c r="BT7" i="23"/>
  <c r="BS7" i="23"/>
  <c r="BR7" i="23"/>
  <c r="BU7" i="23" s="1"/>
  <c r="BO7" i="23"/>
  <c r="BL7" i="23"/>
  <c r="BI7" i="23"/>
  <c r="BF7" i="23"/>
  <c r="BC7" i="23"/>
  <c r="AZ7" i="23"/>
  <c r="AW7" i="23"/>
  <c r="AT7" i="23"/>
  <c r="AQ7" i="23"/>
  <c r="CA7" i="23" s="1"/>
  <c r="AN7" i="23"/>
  <c r="AK7" i="23"/>
  <c r="AH7" i="23"/>
  <c r="AE7" i="23"/>
  <c r="AB7" i="23"/>
  <c r="Y7" i="23"/>
  <c r="V7" i="23"/>
  <c r="S7" i="23"/>
  <c r="P7" i="23"/>
  <c r="BX7" i="23" s="1"/>
  <c r="M7" i="23"/>
  <c r="J7" i="23"/>
  <c r="G7" i="23"/>
  <c r="D7" i="23"/>
  <c r="BZ6" i="23"/>
  <c r="BY6" i="23"/>
  <c r="BX6" i="23"/>
  <c r="BW6" i="23"/>
  <c r="BV6" i="23"/>
  <c r="BT6" i="23"/>
  <c r="BS6" i="23"/>
  <c r="BR6" i="23"/>
  <c r="BU6" i="23" s="1"/>
  <c r="BO6" i="23"/>
  <c r="BL6" i="23"/>
  <c r="BI6" i="23"/>
  <c r="BF6" i="23"/>
  <c r="BC6" i="23"/>
  <c r="AZ6" i="23"/>
  <c r="AW6" i="23"/>
  <c r="AT6" i="23"/>
  <c r="AQ6" i="23"/>
  <c r="CA6" i="23" s="1"/>
  <c r="AN6" i="23"/>
  <c r="AK6" i="23"/>
  <c r="AH6" i="23"/>
  <c r="AE6" i="23"/>
  <c r="AB6" i="23"/>
  <c r="Y6" i="23"/>
  <c r="V6" i="23"/>
  <c r="S6" i="23"/>
  <c r="P6" i="23"/>
  <c r="M6" i="23"/>
  <c r="J6" i="23"/>
  <c r="G6" i="23"/>
  <c r="D6" i="23"/>
  <c r="BZ5" i="23"/>
  <c r="BY5" i="23"/>
  <c r="BW5" i="23"/>
  <c r="BV5" i="23"/>
  <c r="BT5" i="23"/>
  <c r="BS5" i="23"/>
  <c r="BR5" i="23"/>
  <c r="BU5" i="23" s="1"/>
  <c r="BO5" i="23"/>
  <c r="BL5" i="23"/>
  <c r="BI5" i="23"/>
  <c r="BF5" i="23"/>
  <c r="BC5" i="23"/>
  <c r="AZ5" i="23"/>
  <c r="AW5" i="23"/>
  <c r="AT5" i="23"/>
  <c r="AQ5" i="23"/>
  <c r="CA5" i="23" s="1"/>
  <c r="AN5" i="23"/>
  <c r="AK5" i="23"/>
  <c r="AH5" i="23"/>
  <c r="AE5" i="23"/>
  <c r="AB5" i="23"/>
  <c r="Y5" i="23"/>
  <c r="V5" i="23"/>
  <c r="S5" i="23"/>
  <c r="P5" i="23"/>
  <c r="BX5" i="23" s="1"/>
  <c r="M5" i="23"/>
  <c r="J5" i="23"/>
  <c r="G5" i="23"/>
  <c r="D5" i="23"/>
  <c r="BZ4" i="23"/>
  <c r="BY4" i="23"/>
  <c r="BX4" i="23"/>
  <c r="BW4" i="23"/>
  <c r="BV4" i="23"/>
  <c r="BT4" i="23"/>
  <c r="BS4" i="23"/>
  <c r="BR4" i="23"/>
  <c r="BO4" i="23"/>
  <c r="BU4" i="23" s="1"/>
  <c r="BL4" i="23"/>
  <c r="BI4" i="23"/>
  <c r="BF4" i="23"/>
  <c r="BC4" i="23"/>
  <c r="AZ4" i="23"/>
  <c r="AW4" i="23"/>
  <c r="AT4" i="23"/>
  <c r="AQ4" i="23"/>
  <c r="CA4" i="23" s="1"/>
  <c r="AN4" i="23"/>
  <c r="AK4" i="23"/>
  <c r="AH4" i="23"/>
  <c r="AE4" i="23"/>
  <c r="AB4" i="23"/>
  <c r="Y4" i="23"/>
  <c r="V4" i="23"/>
  <c r="S4" i="23"/>
  <c r="P4" i="23"/>
  <c r="M4" i="23"/>
  <c r="J4" i="23"/>
  <c r="G4" i="23"/>
  <c r="D4" i="23"/>
  <c r="BZ3" i="23"/>
  <c r="BY3" i="23"/>
  <c r="BW3" i="23"/>
  <c r="BV3" i="23"/>
  <c r="BT3" i="23"/>
  <c r="BS3" i="23"/>
  <c r="BR3" i="23"/>
  <c r="BO3" i="23"/>
  <c r="BU3" i="23" s="1"/>
  <c r="BL3" i="23"/>
  <c r="BI3" i="23"/>
  <c r="BF3" i="23"/>
  <c r="BC3" i="23"/>
  <c r="AZ3" i="23"/>
  <c r="AW3" i="23"/>
  <c r="AT3" i="23"/>
  <c r="AQ3" i="23"/>
  <c r="CA3" i="23" s="1"/>
  <c r="AN3" i="23"/>
  <c r="AK3" i="23"/>
  <c r="AH3" i="23"/>
  <c r="AE3" i="23"/>
  <c r="AB3" i="23"/>
  <c r="Y3" i="23"/>
  <c r="V3" i="23"/>
  <c r="S3" i="23"/>
  <c r="P3" i="23"/>
  <c r="BX3" i="23" s="1"/>
  <c r="M3" i="23"/>
  <c r="J3" i="23"/>
  <c r="G3" i="23"/>
  <c r="D3" i="23"/>
</calcChain>
</file>

<file path=xl/sharedStrings.xml><?xml version="1.0" encoding="utf-8"?>
<sst xmlns="http://schemas.openxmlformats.org/spreadsheetml/2006/main" count="2243" uniqueCount="1061">
  <si>
    <t>Simple/Complex</t>
  </si>
  <si>
    <t>Subsistant</t>
  </si>
  <si>
    <t>Components</t>
  </si>
  <si>
    <t>Techounits</t>
  </si>
  <si>
    <t>TuA</t>
  </si>
  <si>
    <t>Page #</t>
  </si>
  <si>
    <t>Used for</t>
  </si>
  <si>
    <t>Aids</t>
  </si>
  <si>
    <t>Simple</t>
  </si>
  <si>
    <t>Fish Club</t>
  </si>
  <si>
    <t>Fish/Beavers/Seals</t>
  </si>
  <si>
    <t>Herring Rake</t>
  </si>
  <si>
    <t>Herring</t>
  </si>
  <si>
    <t>Digging Stick</t>
  </si>
  <si>
    <t>Shellfish/Roots</t>
  </si>
  <si>
    <t>Simple Spear</t>
  </si>
  <si>
    <t>Flounder/Crabs</t>
  </si>
  <si>
    <t>Gaff Hook</t>
  </si>
  <si>
    <t>Lampreys</t>
  </si>
  <si>
    <t>Complex</t>
  </si>
  <si>
    <t>Salmon Harpoon</t>
  </si>
  <si>
    <t>Salmon/Beavers</t>
  </si>
  <si>
    <t xml:space="preserve">Bow </t>
  </si>
  <si>
    <t>C.E. 169</t>
  </si>
  <si>
    <t>Elk/Deer/"Fur Bearers"/Waterfowl</t>
  </si>
  <si>
    <t>Seal Spear</t>
  </si>
  <si>
    <t>84, C.E. 164</t>
  </si>
  <si>
    <t>Seals/Sea Lions</t>
  </si>
  <si>
    <t>Arrows Total</t>
  </si>
  <si>
    <t>Standard</t>
  </si>
  <si>
    <t>Elk/Deer</t>
  </si>
  <si>
    <t>"Fur Bearers"/Waterfowl</t>
  </si>
  <si>
    <t>Wicker "Scoop" Trap</t>
  </si>
  <si>
    <t>Salmon</t>
  </si>
  <si>
    <t>Used w/ weir and club</t>
  </si>
  <si>
    <t>Salmon Drift Net</t>
  </si>
  <si>
    <t>Used w/ canoes</t>
  </si>
  <si>
    <t>Dip Net</t>
  </si>
  <si>
    <t>Used w/ weir</t>
  </si>
  <si>
    <t>V-Shaped Dip Net</t>
  </si>
  <si>
    <t xml:space="preserve"> </t>
  </si>
  <si>
    <t>Smelt/Eulachon?/Herring</t>
  </si>
  <si>
    <t>Fish hook assembly</t>
  </si>
  <si>
    <t>Trout</t>
  </si>
  <si>
    <t>Bone Gorge</t>
  </si>
  <si>
    <t>Slip Noose</t>
  </si>
  <si>
    <t>Sea Gulls</t>
  </si>
  <si>
    <t>Salmon Weir</t>
  </si>
  <si>
    <t>Weir</t>
  </si>
  <si>
    <t>Catwalk</t>
  </si>
  <si>
    <t>Salmon Cone Trap</t>
  </si>
  <si>
    <t>Salmon/Lampreys/Fish?</t>
  </si>
  <si>
    <t>Pitfall</t>
  </si>
  <si>
    <t>83-84</t>
  </si>
  <si>
    <t>Elk</t>
  </si>
  <si>
    <t>Basket Trap</t>
  </si>
  <si>
    <t>Grouse/Quail</t>
  </si>
  <si>
    <t>Small Game</t>
  </si>
  <si>
    <t>Sources: Barnett (1975), Suttles (1974), Boas (1909)</t>
  </si>
  <si>
    <t>Instruments</t>
  </si>
  <si>
    <t>Digging stick</t>
  </si>
  <si>
    <t>Roots/Clams/Bulbs</t>
  </si>
  <si>
    <t>Cambium Scraper</t>
  </si>
  <si>
    <t>Cambium</t>
  </si>
  <si>
    <t>Club</t>
  </si>
  <si>
    <t>Fish/Deer/Seals/Waterfowl</t>
  </si>
  <si>
    <t>Weapons</t>
  </si>
  <si>
    <t>Duck Spear</t>
  </si>
  <si>
    <t>Ducks</t>
  </si>
  <si>
    <t>Salmon/Sturgeon</t>
  </si>
  <si>
    <t>Barbed Fish Leister</t>
  </si>
  <si>
    <t>Salmon/Fish</t>
  </si>
  <si>
    <t>Salmon Gaff</t>
  </si>
  <si>
    <t>Three Pronged Cod Gig</t>
  </si>
  <si>
    <t>Cod</t>
  </si>
  <si>
    <t>Sling-Shot</t>
  </si>
  <si>
    <t>Grouse/Other birds</t>
  </si>
  <si>
    <t>Bow</t>
  </si>
  <si>
    <t>Suttles 83</t>
  </si>
  <si>
    <t>Birds/Large Game</t>
  </si>
  <si>
    <t>Arrow Total</t>
  </si>
  <si>
    <t>Large Game/Birds</t>
  </si>
  <si>
    <t>Large Game</t>
  </si>
  <si>
    <t>Bird Stunning</t>
  </si>
  <si>
    <t>Birds</t>
  </si>
  <si>
    <t>Duck Arrow</t>
  </si>
  <si>
    <t>Seal Harpoon</t>
  </si>
  <si>
    <t>Seals/Sea Lions/Porpoises/Beaver</t>
  </si>
  <si>
    <t>Tended Facilities</t>
  </si>
  <si>
    <t>Fishing Weir</t>
  </si>
  <si>
    <t>79-80, 83</t>
  </si>
  <si>
    <t>Used w/ harpoons/dip-nets</t>
  </si>
  <si>
    <t>Framework</t>
  </si>
  <si>
    <t>Lattice</t>
  </si>
  <si>
    <t>Other</t>
  </si>
  <si>
    <t>Simple Weir</t>
  </si>
  <si>
    <t>Used w/ basket traps</t>
  </si>
  <si>
    <t>Conical Basket Trap</t>
  </si>
  <si>
    <t>Box Basket Trap</t>
  </si>
  <si>
    <t>Enclosed Fish Weir Trap</t>
  </si>
  <si>
    <t>Weir #1 (Arch)</t>
  </si>
  <si>
    <t>Weir #2 (Entrance)</t>
  </si>
  <si>
    <t>Uptilted grids</t>
  </si>
  <si>
    <t>Waterfall Trap</t>
  </si>
  <si>
    <t>Cod Lure</t>
  </si>
  <si>
    <t>Halibut Fish Hook Assembly</t>
  </si>
  <si>
    <t>Halibut</t>
  </si>
  <si>
    <t>Trolling Fish Hook Assembly</t>
  </si>
  <si>
    <t>Fish</t>
  </si>
  <si>
    <t>Reef Net</t>
  </si>
  <si>
    <t>86-87</t>
  </si>
  <si>
    <t>Net Setup</t>
  </si>
  <si>
    <t>Fish Guide</t>
  </si>
  <si>
    <t>Eulachon Dip-Net</t>
  </si>
  <si>
    <t>Eulachon</t>
  </si>
  <si>
    <t>Fuel, for torch</t>
  </si>
  <si>
    <t>Deer/Ducks/Bears</t>
  </si>
  <si>
    <t>Grass, Deer Call</t>
  </si>
  <si>
    <t>Deer</t>
  </si>
  <si>
    <t>Deer Head Decoy</t>
  </si>
  <si>
    <t>Seal Skin Coverings</t>
  </si>
  <si>
    <t>Seals</t>
  </si>
  <si>
    <t>Bird Trap</t>
  </si>
  <si>
    <t>Eagle Trap</t>
  </si>
  <si>
    <t>Eagles</t>
  </si>
  <si>
    <t>Brush Blind</t>
  </si>
  <si>
    <t>Deer/Other game</t>
  </si>
  <si>
    <t>Deer Net</t>
  </si>
  <si>
    <t>Seal Net</t>
  </si>
  <si>
    <t>Duck Net</t>
  </si>
  <si>
    <t>Dip-Net</t>
  </si>
  <si>
    <t>Untended Facilities</t>
  </si>
  <si>
    <t>Set Fishing Line</t>
  </si>
  <si>
    <t>Flounder</t>
  </si>
  <si>
    <t>Herring Roe "Trap"</t>
  </si>
  <si>
    <t>Herring Roe</t>
  </si>
  <si>
    <t>Deadfall</t>
  </si>
  <si>
    <t>Large/Small Game</t>
  </si>
  <si>
    <t>Spring Trap</t>
  </si>
  <si>
    <t>Taken from Boas' Kwakiutl (pg.511)</t>
  </si>
  <si>
    <t>Deer/Large Game/Goats</t>
  </si>
  <si>
    <t>Sources: Teit (1930), Th=Teit(1900)), Sh.=Teit(1909), Spinden (1908)</t>
  </si>
  <si>
    <t>Roots</t>
  </si>
  <si>
    <t>Sap scrapers</t>
  </si>
  <si>
    <t>Sap/Cambium</t>
  </si>
  <si>
    <t>Blueberry comb</t>
  </si>
  <si>
    <t>Berries</t>
  </si>
  <si>
    <t>Hooked-Stick</t>
  </si>
  <si>
    <t>Drowning swimming deer</t>
  </si>
  <si>
    <t>Canoe</t>
  </si>
  <si>
    <t>Ice pick</t>
  </si>
  <si>
    <t>Spear</t>
  </si>
  <si>
    <t>Three-pronged Fish Leister</t>
  </si>
  <si>
    <t>Game/Birds</t>
  </si>
  <si>
    <t>Fish Arrow</t>
  </si>
  <si>
    <t>Fish/Small Game</t>
  </si>
  <si>
    <t>Bird Arrow</t>
  </si>
  <si>
    <t>Small Birds</t>
  </si>
  <si>
    <t>Duck/Waterfowl</t>
  </si>
  <si>
    <t>Ducks/Waterfowl</t>
  </si>
  <si>
    <t>Fish Harpoon</t>
  </si>
  <si>
    <t>Brush blinds</t>
  </si>
  <si>
    <t>Used with Bow/Arrows</t>
  </si>
  <si>
    <t>Sticks w/ scorched skin</t>
  </si>
  <si>
    <t>Decoy dresses</t>
  </si>
  <si>
    <t>Deer/Other large game</t>
  </si>
  <si>
    <t>Deer/Elk call, wood</t>
  </si>
  <si>
    <t>Deer/Elk</t>
  </si>
  <si>
    <t>Fishhook assembly</t>
  </si>
  <si>
    <t>Fuel, torch for fishing</t>
  </si>
  <si>
    <t>Fish/Trout</t>
  </si>
  <si>
    <t>Used w/ fish spear</t>
  </si>
  <si>
    <t>Screen Trap</t>
  </si>
  <si>
    <t>Spinden 211</t>
  </si>
  <si>
    <t>Used w/ Simple Weir</t>
  </si>
  <si>
    <t>Sh.526</t>
  </si>
  <si>
    <t>Used w/ Bag-Net</t>
  </si>
  <si>
    <t>Support for Bag-Net</t>
  </si>
  <si>
    <t>Used w/ Bag-Net and Simple Weir</t>
  </si>
  <si>
    <t>Large Salmon Trap</t>
  </si>
  <si>
    <t>Used w/ Clubs</t>
  </si>
  <si>
    <t>Bag-Net</t>
  </si>
  <si>
    <t>Th. 250</t>
  </si>
  <si>
    <t>FIsh</t>
  </si>
  <si>
    <t>Conical Fish Trap</t>
  </si>
  <si>
    <t>Th. 528</t>
  </si>
  <si>
    <t>Deer Fence + Snare</t>
  </si>
  <si>
    <t>Deer/Elk/Bear</t>
  </si>
  <si>
    <t>Bear Deadfall</t>
  </si>
  <si>
    <t>Taken from Barnett's Coast Salish (pg. 98)</t>
  </si>
  <si>
    <t>Bear/Other animals</t>
  </si>
  <si>
    <t>Rabbit Spring-Pole Trap</t>
  </si>
  <si>
    <t>Rabbit</t>
  </si>
  <si>
    <t>Noose Snare</t>
  </si>
  <si>
    <t>Rabbit/Grouse/Prairie Chicken</t>
  </si>
  <si>
    <t>Used w/ fish weirs</t>
  </si>
  <si>
    <t>Duck Hookline</t>
  </si>
  <si>
    <t>Fish Box Trap</t>
  </si>
  <si>
    <t>Shuswap 528</t>
  </si>
  <si>
    <t>Sources: Teit (1930), Th=Teit(1900), Barnett (1975), Sanpoil= Ray(1933)</t>
  </si>
  <si>
    <t>Sap Scraper</t>
  </si>
  <si>
    <t>Game/Fish</t>
  </si>
  <si>
    <t>Lance</t>
  </si>
  <si>
    <t>Land Game</t>
  </si>
  <si>
    <t>Th.243</t>
  </si>
  <si>
    <t>Standard Arrow</t>
  </si>
  <si>
    <t>Rabbit/Small Game</t>
  </si>
  <si>
    <t>243/Peabody Number 15-36-10/86473</t>
  </si>
  <si>
    <t>Small Game/Grouse</t>
  </si>
  <si>
    <t>Peabody Number 15-36-10/86472</t>
  </si>
  <si>
    <t>Small birds</t>
  </si>
  <si>
    <t>Peabody Number 15-36-10/86471</t>
  </si>
  <si>
    <t>Fish Weir</t>
  </si>
  <si>
    <t>Th.254</t>
  </si>
  <si>
    <t>River Net</t>
  </si>
  <si>
    <t>Fishhook Assembly</t>
  </si>
  <si>
    <t>Buffalo disguise</t>
  </si>
  <si>
    <t>Bison/Other game</t>
  </si>
  <si>
    <t>Sources: Murdock (1934), D=Dawson (1880), BC=Item in collection of Royal BC Museum, Camm MAA (Cambridge Museum of Arch. And Anth.)</t>
  </si>
  <si>
    <t>Bark Scraper</t>
  </si>
  <si>
    <t>Fish/Deer/Elk?/Bears/Seals</t>
  </si>
  <si>
    <t>D.114</t>
  </si>
  <si>
    <t>BC 1457</t>
  </si>
  <si>
    <t>Game</t>
  </si>
  <si>
    <t>Bear/Deer/Birds</t>
  </si>
  <si>
    <t>Bird</t>
  </si>
  <si>
    <t>D. 113</t>
  </si>
  <si>
    <t>Waterfowl</t>
  </si>
  <si>
    <t>D. 144</t>
  </si>
  <si>
    <t>Deer/Elk Whistle</t>
  </si>
  <si>
    <t>Deer/Elk?</t>
  </si>
  <si>
    <t>Halibut Fishhook Assembly</t>
  </si>
  <si>
    <t>224/Peabody 49-1-10/29408</t>
  </si>
  <si>
    <t>Double Weir</t>
  </si>
  <si>
    <t>Goose Lure</t>
  </si>
  <si>
    <t>Cam. MAA-1977.485</t>
  </si>
  <si>
    <t>Geese</t>
  </si>
  <si>
    <t>Dip-net</t>
  </si>
  <si>
    <t>Field Mus. 79677.nosub[1]</t>
  </si>
  <si>
    <t>Drag Net</t>
  </si>
  <si>
    <t>Cod Fishhook Assembly</t>
  </si>
  <si>
    <t>Cylindrical Basket Trap</t>
  </si>
  <si>
    <t>224/Dawson</t>
  </si>
  <si>
    <t>Herring Roe Gatherers</t>
  </si>
  <si>
    <t>D.110</t>
  </si>
  <si>
    <t>Roe</t>
  </si>
  <si>
    <t>Seine Net</t>
  </si>
  <si>
    <t>Spring-Pole Trap</t>
  </si>
  <si>
    <t>Taken from Boas' The Kwakiutl (511)</t>
  </si>
  <si>
    <t>Bear</t>
  </si>
  <si>
    <t>Alsea</t>
  </si>
  <si>
    <t>Bitterroot Salish (Flathead)</t>
  </si>
  <si>
    <t>Haida</t>
  </si>
  <si>
    <t>Northern Coast Salish</t>
  </si>
  <si>
    <t>Schitsu'umsh (Coeur D'Alene)</t>
  </si>
  <si>
    <t>Sources: Barrett (1910), Spier (1930), Voegelin (1942)</t>
  </si>
  <si>
    <t>S. 153</t>
  </si>
  <si>
    <t>Fish/Waterfowl</t>
  </si>
  <si>
    <t>Fish-braining stone</t>
  </si>
  <si>
    <t>V. 56</t>
  </si>
  <si>
    <t>Paddle, scrape ground for moth chrysalids</t>
  </si>
  <si>
    <t>S.160</t>
  </si>
  <si>
    <t>Moth chrysalids</t>
  </si>
  <si>
    <t>bone knife</t>
  </si>
  <si>
    <t>B.258, S.165-6, 173</t>
  </si>
  <si>
    <t>Removing inner pine bark</t>
  </si>
  <si>
    <t>seed-beating stick</t>
  </si>
  <si>
    <t>S.162,163</t>
  </si>
  <si>
    <t>Seeds</t>
  </si>
  <si>
    <t>S.148, 153</t>
  </si>
  <si>
    <t>Water lily seed-collection basket, used in shallow water</t>
  </si>
  <si>
    <t>B. 255</t>
  </si>
  <si>
    <t>Lily</t>
  </si>
  <si>
    <t>Seed beater</t>
  </si>
  <si>
    <t>B. 255, 257, S. 187-8</t>
  </si>
  <si>
    <t>S. 163-4, 171, 176, V. 57</t>
  </si>
  <si>
    <t>Barbed leister</t>
  </si>
  <si>
    <t>Sucks and other 'bottom' dwellers primarily</t>
  </si>
  <si>
    <t>Multi-pronged barbless leister</t>
  </si>
  <si>
    <t>B. 251, S. 153, V. 56</t>
  </si>
  <si>
    <t>Salmon primarily</t>
  </si>
  <si>
    <t>Self bow</t>
  </si>
  <si>
    <t>B. 247, S. 194</t>
  </si>
  <si>
    <t>2-headed toggle-headed fish harpoon</t>
  </si>
  <si>
    <t>Arrow total</t>
  </si>
  <si>
    <t>B. 247, 253, S. 159, 195, V. 71</t>
  </si>
  <si>
    <t>Small game</t>
  </si>
  <si>
    <t>Large game</t>
  </si>
  <si>
    <t>Poles, pounded on ice to drive fish</t>
  </si>
  <si>
    <t>V. 174</t>
  </si>
  <si>
    <t>Used w/ scoop net and ice pick</t>
  </si>
  <si>
    <t>Torch, to drive deer</t>
  </si>
  <si>
    <t>V. 51, 169</t>
  </si>
  <si>
    <t>Use w/ weapons</t>
  </si>
  <si>
    <t>Pit blind, hunting</t>
  </si>
  <si>
    <t>V. 53</t>
  </si>
  <si>
    <t>Brush blind</t>
  </si>
  <si>
    <t>V. 52</t>
  </si>
  <si>
    <t>Used w/ bow &amp; arrow</t>
  </si>
  <si>
    <t>Leaf/Grass, used for deer call</t>
  </si>
  <si>
    <t>V. 53, 170</t>
  </si>
  <si>
    <t>Used w/ weapons</t>
  </si>
  <si>
    <t>Crossed poles, subduing bears emerging from dens</t>
  </si>
  <si>
    <t>Bears</t>
  </si>
  <si>
    <t>Sticks, beat on side of canoe to drive fish into trap</t>
  </si>
  <si>
    <t>B. 249</t>
  </si>
  <si>
    <t>Canoes</t>
  </si>
  <si>
    <t>Fuel, fire built in canoe to attract birds at night into triangular fish net in canoe bow</t>
  </si>
  <si>
    <t>B. 247, S.159</t>
  </si>
  <si>
    <t>Stone weir to creat eddies</t>
  </si>
  <si>
    <t>S. 149, V. 55, 173</t>
  </si>
  <si>
    <t>Used w/ leister</t>
  </si>
  <si>
    <t>Tule mat around ice-fishing hole</t>
  </si>
  <si>
    <t>Used w/ toggle-headed harpoon</t>
  </si>
  <si>
    <t>Animal headdress disguise</t>
  </si>
  <si>
    <t>Basket used as a minnow scoop</t>
  </si>
  <si>
    <t>Minnows</t>
  </si>
  <si>
    <t>Conical drag net</t>
  </si>
  <si>
    <t>S. 151</t>
  </si>
  <si>
    <t>Willow, scoop fish trap</t>
  </si>
  <si>
    <t>S. 152</t>
  </si>
  <si>
    <t>Minnow fishhook assembly</t>
  </si>
  <si>
    <t>S. 154</t>
  </si>
  <si>
    <t>Open-ended basket fish trap</t>
  </si>
  <si>
    <t>Gorge, small fish</t>
  </si>
  <si>
    <t>B. 250-1</t>
  </si>
  <si>
    <t>Scoop net</t>
  </si>
  <si>
    <t>S. 250, S. 151, V 55, 174</t>
  </si>
  <si>
    <t>Spread net for antelopes</t>
  </si>
  <si>
    <t>V. 52, 169</t>
  </si>
  <si>
    <t>Antelopes</t>
  </si>
  <si>
    <t>Used w/ bow &amp; arrow and torch</t>
  </si>
  <si>
    <t>Fishhook assembly, large fish</t>
  </si>
  <si>
    <t>B. 250-1, S. 154</t>
  </si>
  <si>
    <t>Salmon and Trout primarily</t>
  </si>
  <si>
    <t>Large triangular dip net</t>
  </si>
  <si>
    <t>B. 247, 249-50, S. 150-1</t>
  </si>
  <si>
    <t>Waterfowl-hatchling net</t>
  </si>
  <si>
    <t>S. 159-60</t>
  </si>
  <si>
    <t>Antelope/Deer pitfall</t>
  </si>
  <si>
    <t>V. 52, 170</t>
  </si>
  <si>
    <t>Antelope/Deer</t>
  </si>
  <si>
    <t>Set (hand-held) waterfowl net</t>
  </si>
  <si>
    <t>B. 247, S. 159</t>
  </si>
  <si>
    <t>Fish trap</t>
  </si>
  <si>
    <t>B. 257, V. 55, 173</t>
  </si>
  <si>
    <t>Trout set line</t>
  </si>
  <si>
    <t>Gill net</t>
  </si>
  <si>
    <t>B. 250, S. 151-2</t>
  </si>
  <si>
    <t>Klamath</t>
  </si>
  <si>
    <t>Source: Boas (1909)</t>
  </si>
  <si>
    <t>Roots/Clams</t>
  </si>
  <si>
    <t>Fish/Seals/Deer</t>
  </si>
  <si>
    <t>Herring rake</t>
  </si>
  <si>
    <t>504-505</t>
  </si>
  <si>
    <t>Herring basket</t>
  </si>
  <si>
    <t>Dogfish</t>
  </si>
  <si>
    <t>Bird Spear</t>
  </si>
  <si>
    <t>515-516</t>
  </si>
  <si>
    <t>Salmon harpoon</t>
  </si>
  <si>
    <t>488-504</t>
  </si>
  <si>
    <t>Porpoise harpoon</t>
  </si>
  <si>
    <t>Porpoise/Seal</t>
  </si>
  <si>
    <t>Seals(?)/Sea-lions/Deer/Other Land Animals</t>
  </si>
  <si>
    <t>Arrows (Total)</t>
  </si>
  <si>
    <t>Sea Otter Arrow</t>
  </si>
  <si>
    <t>Small Game Arrow</t>
  </si>
  <si>
    <t>Spearing weir</t>
  </si>
  <si>
    <t>Simple stone weir</t>
  </si>
  <si>
    <t>Used w/ Basin trap and clubs</t>
  </si>
  <si>
    <t>Stones, thrown at fish to drive them to traps</t>
  </si>
  <si>
    <t>Fish dam</t>
  </si>
  <si>
    <t>Used w/ spears</t>
  </si>
  <si>
    <t>Large Eulachon Net</t>
  </si>
  <si>
    <t>Used w/ net poles</t>
  </si>
  <si>
    <t>Small Eulachon Net</t>
  </si>
  <si>
    <t>Diverging Poles Dip Net</t>
  </si>
  <si>
    <t>Eulachon Weir</t>
  </si>
  <si>
    <t>Used w/ Dip nets</t>
  </si>
  <si>
    <t>Net poles</t>
  </si>
  <si>
    <t>Used w/ Large Eulachon net</t>
  </si>
  <si>
    <t>Pole, used to drive eulachon</t>
  </si>
  <si>
    <t>Crab net</t>
  </si>
  <si>
    <t>Crab</t>
  </si>
  <si>
    <t>Kelp-fish Fish hook assembly</t>
  </si>
  <si>
    <t>471-472</t>
  </si>
  <si>
    <t>Kelp-fish and sometimes Ducks?</t>
  </si>
  <si>
    <t>Halibut Fish hook assembly</t>
  </si>
  <si>
    <t>472-480</t>
  </si>
  <si>
    <t>Halibut/Cod</t>
  </si>
  <si>
    <t>Trolling Fish Hook assembly</t>
  </si>
  <si>
    <t>Dogfish fishing assembly</t>
  </si>
  <si>
    <t>Dogfish(Shark?)</t>
  </si>
  <si>
    <t>Seal net</t>
  </si>
  <si>
    <t>Brush, to hide behind to club deer</t>
  </si>
  <si>
    <t>Lasso</t>
  </si>
  <si>
    <t>Mountain Goat</t>
  </si>
  <si>
    <t>Fuel, fire to attract geese</t>
  </si>
  <si>
    <t>Mat-Stick, used to sneak up on geese</t>
  </si>
  <si>
    <t>Used w/ fire in canoe</t>
  </si>
  <si>
    <t>Goose-Net</t>
  </si>
  <si>
    <t>514-516</t>
  </si>
  <si>
    <t>Duck Snare</t>
  </si>
  <si>
    <t>Box-Basket Trap #1</t>
  </si>
  <si>
    <t>461-462</t>
  </si>
  <si>
    <t>Fence</t>
  </si>
  <si>
    <t>Box</t>
  </si>
  <si>
    <t>Basket</t>
  </si>
  <si>
    <t>Basin Trap</t>
  </si>
  <si>
    <t>Box-Basket Trap #2</t>
  </si>
  <si>
    <t>Trap</t>
  </si>
  <si>
    <t>Large Fish Basket</t>
  </si>
  <si>
    <t>Simple stake weir</t>
  </si>
  <si>
    <t>Koskimo tide trap</t>
  </si>
  <si>
    <t>Perch/Other fish?</t>
  </si>
  <si>
    <t>Cascade box trap</t>
  </si>
  <si>
    <t>Round fish-basket</t>
  </si>
  <si>
    <t>Kelp-fish/Devil-fish(octopus?)</t>
  </si>
  <si>
    <t>Sea-lion trap</t>
  </si>
  <si>
    <t>Sea-lions</t>
  </si>
  <si>
    <t>Deadfall for Bears and Small Game</t>
  </si>
  <si>
    <t>507-510</t>
  </si>
  <si>
    <t>Bears/Racoons/Minks/Otters</t>
  </si>
  <si>
    <t>Beaver Deadfall</t>
  </si>
  <si>
    <t>Beaver</t>
  </si>
  <si>
    <t>Deer Spring Trap</t>
  </si>
  <si>
    <t>Baited Spring Trap</t>
  </si>
  <si>
    <t>Bear/Small Animals</t>
  </si>
  <si>
    <t>Tossing-Pole Snare</t>
  </si>
  <si>
    <t>Bear/Small Animals/Deer</t>
  </si>
  <si>
    <t>Brush driving 'fences'</t>
  </si>
  <si>
    <t>Used w/ all deadfalls/spring traps</t>
  </si>
  <si>
    <t>Gull and Eagle Snare</t>
  </si>
  <si>
    <t>Eagles/Gulls</t>
  </si>
  <si>
    <t>Kwakwaka'wakw</t>
  </si>
  <si>
    <t>Source: Teit(1906), Th=Teit(1900), Sh=Teit(1909)</t>
  </si>
  <si>
    <t>Sap scraper</t>
  </si>
  <si>
    <t>Sap</t>
  </si>
  <si>
    <t>Animals in traps/Fish</t>
  </si>
  <si>
    <t>Th. 254</t>
  </si>
  <si>
    <t>Th. 252</t>
  </si>
  <si>
    <t>Sinew-Backed Bow</t>
  </si>
  <si>
    <t>Large/Small Game/Bears</t>
  </si>
  <si>
    <t>Small Ground Game</t>
  </si>
  <si>
    <t>Large Game/Bears</t>
  </si>
  <si>
    <t>Beaver Spear</t>
  </si>
  <si>
    <t>Beavers</t>
  </si>
  <si>
    <t>Salmon Spear</t>
  </si>
  <si>
    <t>Th. 251</t>
  </si>
  <si>
    <t>Fish Hook Assembly</t>
  </si>
  <si>
    <t>Fire-Raft, for spearing fish</t>
  </si>
  <si>
    <t>Simple Fish Corral</t>
  </si>
  <si>
    <t>Sh. 528</t>
  </si>
  <si>
    <t>Gill Net</t>
  </si>
  <si>
    <t>Game Trail Nooses</t>
  </si>
  <si>
    <t>Black bears/Deer</t>
  </si>
  <si>
    <t>Bear/Deer Spring Trap</t>
  </si>
  <si>
    <t>Deer/Bear</t>
  </si>
  <si>
    <t>Deer Fence</t>
  </si>
  <si>
    <t>Deer Pitfall</t>
  </si>
  <si>
    <t>Fox Log Trap</t>
  </si>
  <si>
    <t>Fox/marten/fisher/other small animals</t>
  </si>
  <si>
    <t>St'at'imc (Lillooet)</t>
  </si>
  <si>
    <t>Source:Ray(1938), Swan(1857)</t>
  </si>
  <si>
    <t>Technounits</t>
  </si>
  <si>
    <t>Herring/Eulachon</t>
  </si>
  <si>
    <t>Digging stick, shellfish</t>
  </si>
  <si>
    <t>Shellfish</t>
  </si>
  <si>
    <t>Digging stick, roots</t>
  </si>
  <si>
    <t>Rock, thrown at waterfowl</t>
  </si>
  <si>
    <t>Double Pronged Salmon Spear</t>
  </si>
  <si>
    <t>Salmon/Herring/Eulachon</t>
  </si>
  <si>
    <t>Canoes/Weirs</t>
  </si>
  <si>
    <t>Sw. 38</t>
  </si>
  <si>
    <t>Spear, Seals</t>
  </si>
  <si>
    <t>Seals/Porpoise?(Pg.115)</t>
  </si>
  <si>
    <t>Sw. 39, 84</t>
  </si>
  <si>
    <t>Deer/Elk/Bear/Other Mammals</t>
  </si>
  <si>
    <t>Arrows</t>
  </si>
  <si>
    <t>Fore-shafted</t>
  </si>
  <si>
    <t>Beaver harpoon</t>
  </si>
  <si>
    <t>Sieve net</t>
  </si>
  <si>
    <t>Salmon/Other fish?</t>
  </si>
  <si>
    <t>Conical Bag net</t>
  </si>
  <si>
    <t>Two Canoes</t>
  </si>
  <si>
    <t>Weir w/ Spear Staging</t>
  </si>
  <si>
    <t>Used with spears/dip nets</t>
  </si>
  <si>
    <t>Staging</t>
  </si>
  <si>
    <t>Dip net</t>
  </si>
  <si>
    <t>Fish-hook assembly</t>
  </si>
  <si>
    <t>Sturgeon</t>
  </si>
  <si>
    <t>Fuel, fire used to smoke bears out of dens</t>
  </si>
  <si>
    <t>Net, for rabbits</t>
  </si>
  <si>
    <t>Rabbits</t>
  </si>
  <si>
    <t>Elk head, decoy</t>
  </si>
  <si>
    <t>Elderberry whistle, deer/elk call</t>
  </si>
  <si>
    <t>Enclosed area, driving deer/elk</t>
  </si>
  <si>
    <t>Deer/Elk/'Small mammals'</t>
  </si>
  <si>
    <t>Lower Chinook</t>
  </si>
  <si>
    <t>Source: Swan (1870), Waterman (1920), Whelchel (1991)</t>
  </si>
  <si>
    <t>Whale lance</t>
  </si>
  <si>
    <t>21/Whelchel 192</t>
  </si>
  <si>
    <t>Whales</t>
  </si>
  <si>
    <t>Stick for killing octopus</t>
  </si>
  <si>
    <t>Octupi/Sea Urchin</t>
  </si>
  <si>
    <t>Fish/Seals/Land Mammals</t>
  </si>
  <si>
    <t>Digging stick *ASSUMED*</t>
  </si>
  <si>
    <t>Whelchel 153</t>
  </si>
  <si>
    <t>Barbed Stick</t>
  </si>
  <si>
    <t>Octopi</t>
  </si>
  <si>
    <t>Fish Spear</t>
  </si>
  <si>
    <t>28/48</t>
  </si>
  <si>
    <t>Fish/Seals</t>
  </si>
  <si>
    <t>Used with a fire in a canoe</t>
  </si>
  <si>
    <t>Whale Harpoon Setup</t>
  </si>
  <si>
    <t>From Waterman:29/Whelchel 187</t>
  </si>
  <si>
    <t>Birds/Small Game/</t>
  </si>
  <si>
    <t>Arrow</t>
  </si>
  <si>
    <t>23/Whelchel 187</t>
  </si>
  <si>
    <t>"Bastard Cod" Fishing Assembly</t>
  </si>
  <si>
    <t>"Bastard Cod"</t>
  </si>
  <si>
    <t>Fuel, for fire to attract waterfowl</t>
  </si>
  <si>
    <t>24-25</t>
  </si>
  <si>
    <t>Cod Fish Hook Assembly</t>
  </si>
  <si>
    <t>Small Fish Fishing Assembly</t>
  </si>
  <si>
    <t>Perch/Rock Fish</t>
  </si>
  <si>
    <t>Fishing Lure</t>
  </si>
  <si>
    <t>Used w/ Fishing Spear</t>
  </si>
  <si>
    <t>Sea Urchin Kelp 'Trap'</t>
  </si>
  <si>
    <t>Sea Urchins</t>
  </si>
  <si>
    <t>Makah</t>
  </si>
  <si>
    <t>Source:Ray (1963)</t>
  </si>
  <si>
    <t>Ice Pick</t>
  </si>
  <si>
    <t>Fishing</t>
  </si>
  <si>
    <t>Waterfowl/Mud Hens/Deer/Fish</t>
  </si>
  <si>
    <t>Seed Beater</t>
  </si>
  <si>
    <t>Multi-pronged leister</t>
  </si>
  <si>
    <t>Suckers</t>
  </si>
  <si>
    <t>Slingshot</t>
  </si>
  <si>
    <t>Rabbits/Birds</t>
  </si>
  <si>
    <t>Trout/Suckers</t>
  </si>
  <si>
    <t>Fuel, for smoking rabbits</t>
  </si>
  <si>
    <t>"Crossed-Poles"</t>
  </si>
  <si>
    <t>Deer Disguise</t>
  </si>
  <si>
    <t>Deer Corral</t>
  </si>
  <si>
    <t>Beaver Net</t>
  </si>
  <si>
    <t>Bird Net</t>
  </si>
  <si>
    <t>Birds/Waterfowl/Rabbits</t>
  </si>
  <si>
    <t>Deer Call</t>
  </si>
  <si>
    <t>Fish Blind</t>
  </si>
  <si>
    <t>Chubs/minnows/trout/eels</t>
  </si>
  <si>
    <t>Modoc</t>
  </si>
  <si>
    <t>Source: Spinden (1908)</t>
  </si>
  <si>
    <t>Berry Comb</t>
  </si>
  <si>
    <t xml:space="preserve"> Three Pronged Leister</t>
  </si>
  <si>
    <t>Sinew Backed Bow</t>
  </si>
  <si>
    <t>Fuel, for torch fishing</t>
  </si>
  <si>
    <t>Gorge Fish Hook</t>
  </si>
  <si>
    <t>Trout/Sturgeon</t>
  </si>
  <si>
    <t>Eel/Salmon</t>
  </si>
  <si>
    <t>Simple Fish Weir</t>
  </si>
  <si>
    <t>209/211</t>
  </si>
  <si>
    <t>Used w/ Simple Fish Weir</t>
  </si>
  <si>
    <t>Trap Door Fish Trap</t>
  </si>
  <si>
    <t>Rabbit Corral</t>
  </si>
  <si>
    <t>Hunting Decoy</t>
  </si>
  <si>
    <t>Elk Whistle</t>
  </si>
  <si>
    <t>Deer Corral w/ Blind</t>
  </si>
  <si>
    <t>Bird Snare</t>
  </si>
  <si>
    <t>Prarie Chickens/Magpies</t>
  </si>
  <si>
    <t>Wolves/Coyotes</t>
  </si>
  <si>
    <t>Niimiipuu (Nez Perce)</t>
  </si>
  <si>
    <t>Source:Drucker 1951</t>
  </si>
  <si>
    <t>Fish/Seals/Land Game</t>
  </si>
  <si>
    <t>Whaling lance #1</t>
  </si>
  <si>
    <t>Whaling lance #2</t>
  </si>
  <si>
    <t>Root digging/Clams/Cedar Bark</t>
  </si>
  <si>
    <t>Sea urchin pole</t>
  </si>
  <si>
    <t>Sea urchins</t>
  </si>
  <si>
    <t>Seaweed gathering pole</t>
  </si>
  <si>
    <t>Seaweed</t>
  </si>
  <si>
    <t>Salmon/Other fish</t>
  </si>
  <si>
    <t>Elk Spear</t>
  </si>
  <si>
    <t>Snowshoes</t>
  </si>
  <si>
    <t>FROM BOAS (1909), page 516</t>
  </si>
  <si>
    <t>Double-headed salmon harpoon</t>
  </si>
  <si>
    <t>Leister-Harpoon</t>
  </si>
  <si>
    <t>Double-headed seal harpoon</t>
  </si>
  <si>
    <t>Seals/Sea lions/Porpoise</t>
  </si>
  <si>
    <t>Whaling harpoon assembly</t>
  </si>
  <si>
    <t>28-31</t>
  </si>
  <si>
    <t>Harpoon</t>
  </si>
  <si>
    <t>Line</t>
  </si>
  <si>
    <t>Buoys</t>
  </si>
  <si>
    <t>Sea Otters/Land Mammals/Waterfowl</t>
  </si>
  <si>
    <t>Arrow, Sea Otters</t>
  </si>
  <si>
    <t>Arrow, Land game</t>
  </si>
  <si>
    <t>Double weir used w/ various fish traps</t>
  </si>
  <si>
    <t>Fishhook assembly (simple)</t>
  </si>
  <si>
    <t>Cod/'Spring Salmon'/Dogfish</t>
  </si>
  <si>
    <t>Fishhook assembly (Halibut)</t>
  </si>
  <si>
    <t>22-23</t>
  </si>
  <si>
    <t>Herring dip-net</t>
  </si>
  <si>
    <t>Herring/Waterfowl</t>
  </si>
  <si>
    <t>Handnet</t>
  </si>
  <si>
    <t>Cod, used w/ lure</t>
  </si>
  <si>
    <t>Spinner lure</t>
  </si>
  <si>
    <t>25-26</t>
  </si>
  <si>
    <t>Fuel, fire to attract ducks</t>
  </si>
  <si>
    <t>Brush blind, hunting deer</t>
  </si>
  <si>
    <t>Tidewater weir trap</t>
  </si>
  <si>
    <t>Yahak trap</t>
  </si>
  <si>
    <t>16-18</t>
  </si>
  <si>
    <t>Rectangular trap w/ V-weir</t>
  </si>
  <si>
    <t>Pothanger trap</t>
  </si>
  <si>
    <t>Kelpfish trap</t>
  </si>
  <si>
    <t>Kelpfish</t>
  </si>
  <si>
    <t>Low stone weirs</t>
  </si>
  <si>
    <t>19/58</t>
  </si>
  <si>
    <t>"Shiners and similar small fish"</t>
  </si>
  <si>
    <t>Diving duck trap #1</t>
  </si>
  <si>
    <t>Diving duck trap #2</t>
  </si>
  <si>
    <t>Herring row 'fence'</t>
  </si>
  <si>
    <t>Deer deadfall</t>
  </si>
  <si>
    <t>Deer/Black Bears</t>
  </si>
  <si>
    <t>Nuu chah nulth</t>
  </si>
  <si>
    <t>Source: Teit (1930)</t>
  </si>
  <si>
    <t>Knife</t>
  </si>
  <si>
    <t>Sh.523</t>
  </si>
  <si>
    <t>Deer/Elk/Small Game/Bears</t>
  </si>
  <si>
    <t>Th.251</t>
  </si>
  <si>
    <t>Animal Skin, disguise</t>
  </si>
  <si>
    <t>Deer/Land Game</t>
  </si>
  <si>
    <t>Fish, at night</t>
  </si>
  <si>
    <t>Th.250</t>
  </si>
  <si>
    <t>Th.528</t>
  </si>
  <si>
    <t>Deer Spring Trap w/ Fence</t>
  </si>
  <si>
    <t>Th.247</t>
  </si>
  <si>
    <t>Sylix (Okanagon)</t>
  </si>
  <si>
    <t>Source: Olson (1936)</t>
  </si>
  <si>
    <t>Salmon/Fish/Sea Lions/Seals</t>
  </si>
  <si>
    <t>Clams/Roots</t>
  </si>
  <si>
    <t>Whaling lance</t>
  </si>
  <si>
    <t>Salmon/Fish?</t>
  </si>
  <si>
    <t>Sea Lion</t>
  </si>
  <si>
    <t>Stones, used to kill ducks</t>
  </si>
  <si>
    <t>Ducks/Snipe</t>
  </si>
  <si>
    <t>Long pole</t>
  </si>
  <si>
    <t>Salmon/Fish?/Sea Otters</t>
  </si>
  <si>
    <t>Land Game/Sea Otters/Ducks/Loon/Gulls/Sea Pilot/Pelican/Grouse/Pigeon/Snipe/Eagles</t>
  </si>
  <si>
    <t>Arrows total</t>
  </si>
  <si>
    <t>Large Terrestrial Game</t>
  </si>
  <si>
    <t>Rabbits/Ducks/Other Birds</t>
  </si>
  <si>
    <t>Whaling Harpoon</t>
  </si>
  <si>
    <t>Waterman 29-34</t>
  </si>
  <si>
    <t>Sea Lion Harpoon</t>
  </si>
  <si>
    <t>Sea Lions/Seals</t>
  </si>
  <si>
    <t>Salmon weir</t>
  </si>
  <si>
    <t>27-28</t>
  </si>
  <si>
    <t>Salmon Weir Dip-Net</t>
  </si>
  <si>
    <t>Used w/ salmon weir</t>
  </si>
  <si>
    <t>Stones, to drive fish</t>
  </si>
  <si>
    <t>Used w/ drift net and canoes</t>
  </si>
  <si>
    <t>Drift Net</t>
  </si>
  <si>
    <t>29-31</t>
  </si>
  <si>
    <t>31-32</t>
  </si>
  <si>
    <t>Eulachon/Smelt</t>
  </si>
  <si>
    <t>Trout/Flounder/Cod/Halibut/Rockfish/Sea Bass/Sole</t>
  </si>
  <si>
    <t>Elk Call Whistle</t>
  </si>
  <si>
    <t>Duck Blind</t>
  </si>
  <si>
    <t>Conical Trout Trap</t>
  </si>
  <si>
    <t>Weir Fencing</t>
  </si>
  <si>
    <t>Duck Netting</t>
  </si>
  <si>
    <t>Sawbills and Canvasback ducks</t>
  </si>
  <si>
    <t>Submerged Duck Netting</t>
  </si>
  <si>
    <t>Pheasant Noose Trap</t>
  </si>
  <si>
    <t>Pheasants</t>
  </si>
  <si>
    <t>Bear/Cougar/Bobcat/Deer/Birds (sans weights)</t>
  </si>
  <si>
    <t>Dear Spring Pole Trap</t>
  </si>
  <si>
    <t>Quinault</t>
  </si>
  <si>
    <t>Source: Ray (1933)</t>
  </si>
  <si>
    <t>Salmon/Fish/Deer/Ground rodents/Eagles</t>
  </si>
  <si>
    <t>Single-Pronged Fish Harpoon</t>
  </si>
  <si>
    <t>Small Salmon</t>
  </si>
  <si>
    <t>Three-Pronged Fish Harpoon</t>
  </si>
  <si>
    <t>Large Salmon</t>
  </si>
  <si>
    <t>Large Game/Birds/Small Game</t>
  </si>
  <si>
    <t>Groundhog</t>
  </si>
  <si>
    <t>Groundhogs</t>
  </si>
  <si>
    <t>"Certain Birds"</t>
  </si>
  <si>
    <t>Salmon Blind</t>
  </si>
  <si>
    <t>Salmon/Bears</t>
  </si>
  <si>
    <t>Used in night fishing, w/ spears, also in smoking bears out of dens</t>
  </si>
  <si>
    <t>Elevated Fish Trap</t>
  </si>
  <si>
    <t>Used w/ double weir</t>
  </si>
  <si>
    <t>Used w/ several traps</t>
  </si>
  <si>
    <t>Hemispherical basket trap</t>
  </si>
  <si>
    <t>Waterfall Basket Trap</t>
  </si>
  <si>
    <t>Funnel Trap</t>
  </si>
  <si>
    <t>Used w/ single weir</t>
  </si>
  <si>
    <t>Dip-Net 1</t>
  </si>
  <si>
    <t>Salmon/Suckers</t>
  </si>
  <si>
    <t>Dip-Net 2</t>
  </si>
  <si>
    <t>Dip-Net 3</t>
  </si>
  <si>
    <t>Eesls/Small Fish</t>
  </si>
  <si>
    <t>Fishing Channel</t>
  </si>
  <si>
    <t>Used w/ Staging platform and spears</t>
  </si>
  <si>
    <t>Leaf, for Deer Call</t>
  </si>
  <si>
    <t>Deer/Bear Skin disguise</t>
  </si>
  <si>
    <t>Water, poured into rodent holes</t>
  </si>
  <si>
    <t>Ground rodents</t>
  </si>
  <si>
    <t>Used w/ clubs</t>
  </si>
  <si>
    <t>Deer Snare</t>
  </si>
  <si>
    <t>Deer/Coyote/Lynx/Bobcat</t>
  </si>
  <si>
    <t>Small Game Deadfall</t>
  </si>
  <si>
    <t>Pit Deadfall Trap</t>
  </si>
  <si>
    <t>Large Game/Fox/</t>
  </si>
  <si>
    <t>Coyote Snare</t>
  </si>
  <si>
    <t>Coyote</t>
  </si>
  <si>
    <t>Grouse Snare</t>
  </si>
  <si>
    <t>Grouse</t>
  </si>
  <si>
    <t>N'pooh-le (Sanpoil) and Nespelem</t>
  </si>
  <si>
    <t>Source: Teit (1909), Western Denes=Morice (1893)</t>
  </si>
  <si>
    <t>Berry Combs</t>
  </si>
  <si>
    <t>Berries, Blueberries specifically mentioned</t>
  </si>
  <si>
    <t>Bark peeler</t>
  </si>
  <si>
    <t>Cambium layer of trees</t>
  </si>
  <si>
    <t>Elk/Caribou/Deer/Fish</t>
  </si>
  <si>
    <t>Hooked-Stick, for drowning deer in water</t>
  </si>
  <si>
    <t>Elk/Caribou/Deer</t>
  </si>
  <si>
    <t>523/252</t>
  </si>
  <si>
    <t>Game Animals/Large Mammals</t>
  </si>
  <si>
    <t>Birds/Large Game/Rabbits?</t>
  </si>
  <si>
    <t>Hunting Arrow</t>
  </si>
  <si>
    <t>Rabbit Arrow</t>
  </si>
  <si>
    <t>Leaf, for doe call</t>
  </si>
  <si>
    <t>Doe Deer/Elk</t>
  </si>
  <si>
    <t>Bull-elk call</t>
  </si>
  <si>
    <t>Bull-Elk/Geese/Other birds</t>
  </si>
  <si>
    <t>Hollow stem of cow parsnip, elk/moose call</t>
  </si>
  <si>
    <t>Elk/Moose</t>
  </si>
  <si>
    <t>Two dry/hollow sticks, sheep call</t>
  </si>
  <si>
    <t>Sheep</t>
  </si>
  <si>
    <t>Beaver Net, set at holes in the ice</t>
  </si>
  <si>
    <t>Beavers/Muskrats</t>
  </si>
  <si>
    <t>Deer skin outfit for stalking deer</t>
  </si>
  <si>
    <t>Breakwater, used w/ fishing platform</t>
  </si>
  <si>
    <t>Simple Fish hook assembly</t>
  </si>
  <si>
    <t>Th. 253</t>
  </si>
  <si>
    <t>Freshwater Fish (Not Salmon)</t>
  </si>
  <si>
    <t>Sturgeon Fish hook assembly</t>
  </si>
  <si>
    <t>Sturgeon/Trout</t>
  </si>
  <si>
    <t>Drag-Net</t>
  </si>
  <si>
    <t>Stones, used to drive fish</t>
  </si>
  <si>
    <t>Used w/ canoes and drag-net</t>
  </si>
  <si>
    <t>Supported Weir</t>
  </si>
  <si>
    <t>Net Trap</t>
  </si>
  <si>
    <t>Used w/ Supported weir</t>
  </si>
  <si>
    <t>Stone Basin Weirs</t>
  </si>
  <si>
    <t>Used in hand and w/ Simple Weir</t>
  </si>
  <si>
    <t>Deer Corral, w/ Noose</t>
  </si>
  <si>
    <t>Guide</t>
  </si>
  <si>
    <t>Enclosure</t>
  </si>
  <si>
    <t>Chutes</t>
  </si>
  <si>
    <t>Noose</t>
  </si>
  <si>
    <t>Deer Spear Trap</t>
  </si>
  <si>
    <t>Deer/Caribou</t>
  </si>
  <si>
    <t>Untended Fish Lines</t>
  </si>
  <si>
    <t>Freshwater Fish</t>
  </si>
  <si>
    <t>Small Floats</t>
  </si>
  <si>
    <t>Large Floats</t>
  </si>
  <si>
    <t>Sinkers</t>
  </si>
  <si>
    <t>Line/Hooks</t>
  </si>
  <si>
    <t>Gill Nets</t>
  </si>
  <si>
    <t>Used w/ simple weir</t>
  </si>
  <si>
    <t>522 (From Teit Thompson pp. 247)</t>
  </si>
  <si>
    <t>Lynx Noose</t>
  </si>
  <si>
    <t>Lynx</t>
  </si>
  <si>
    <t>Small Game Snare</t>
  </si>
  <si>
    <t>Thompson (249)</t>
  </si>
  <si>
    <t>Rabbit Snare</t>
  </si>
  <si>
    <t>Western Denes 103</t>
  </si>
  <si>
    <t>Secwepemc (Shuswap)</t>
  </si>
  <si>
    <t>Source: Suttles (1974). Smith (1940)</t>
  </si>
  <si>
    <t>Waterfowl/Land Mammals/Seals/Fish</t>
  </si>
  <si>
    <t>Seal Lance</t>
  </si>
  <si>
    <t>Seal/Porpoise</t>
  </si>
  <si>
    <t>Halibut stick</t>
  </si>
  <si>
    <t>Smelt 'Shovel'</t>
  </si>
  <si>
    <t>Smelt</t>
  </si>
  <si>
    <t>Crooked Octopus Stick</t>
  </si>
  <si>
    <t>Octopus</t>
  </si>
  <si>
    <t>Stick, thrown</t>
  </si>
  <si>
    <t>Lingcod Spear</t>
  </si>
  <si>
    <t>Lingcod/Flounder</t>
  </si>
  <si>
    <t>Pitchfork Spear</t>
  </si>
  <si>
    <t>Deer/Elk/Beaver/Bear/Waterfowl</t>
  </si>
  <si>
    <t>Land Mammal</t>
  </si>
  <si>
    <t>Deer/Elk/Beaver/Bear</t>
  </si>
  <si>
    <t>Sling</t>
  </si>
  <si>
    <t>Beaver Harpoon</t>
  </si>
  <si>
    <t>Seal/Porpoise/Sturgeon</t>
  </si>
  <si>
    <t>Clam Garden</t>
  </si>
  <si>
    <t>Clams/Shellfish</t>
  </si>
  <si>
    <t>Raised Duck Net</t>
  </si>
  <si>
    <t xml:space="preserve">Hand-Net </t>
  </si>
  <si>
    <t>Duck Canoe Blind</t>
  </si>
  <si>
    <t>Deer Lure</t>
  </si>
  <si>
    <t>Deer Decoy</t>
  </si>
  <si>
    <t>Fire, torch</t>
  </si>
  <si>
    <t>Waterfowl/Deer</t>
  </si>
  <si>
    <t>Fire, for Bears</t>
  </si>
  <si>
    <t>Lingcod Lure</t>
  </si>
  <si>
    <t>Lingcod</t>
  </si>
  <si>
    <t>Used w/ Lingcod Spear</t>
  </si>
  <si>
    <t>Herring Roe Collector</t>
  </si>
  <si>
    <t>Salmon Trolling Assembly</t>
  </si>
  <si>
    <t>Salmon Gill Net</t>
  </si>
  <si>
    <t>Used w/ Enclosure and cylindrical trap as well as harpoon/gaff</t>
  </si>
  <si>
    <t>Salmon enclosure</t>
  </si>
  <si>
    <t>Cylindrical trap</t>
  </si>
  <si>
    <t>Submerged Duck Net</t>
  </si>
  <si>
    <t>Deer Stake Trap</t>
  </si>
  <si>
    <t>Salmon/Trout</t>
  </si>
  <si>
    <t>Brush weir</t>
  </si>
  <si>
    <t>Used w/ basket trap</t>
  </si>
  <si>
    <t>Smith 270</t>
  </si>
  <si>
    <t>Grouse Decoy Trap</t>
  </si>
  <si>
    <t>Deer Noose</t>
  </si>
  <si>
    <t>Raccoons/Small Mammals</t>
  </si>
  <si>
    <t>Straits Salish</t>
  </si>
  <si>
    <t>Source: Teit(1900), Maud (1978)</t>
  </si>
  <si>
    <t>Cambium layer</t>
  </si>
  <si>
    <t>Hooked stick, for drowning deer</t>
  </si>
  <si>
    <t>Deer/Fish</t>
  </si>
  <si>
    <t>Pit-Brush Deer Blind</t>
  </si>
  <si>
    <t>Deer Net Corral</t>
  </si>
  <si>
    <t>Fuel, to smoke coyotes out of dens</t>
  </si>
  <si>
    <t>Coyotes/Foxes</t>
  </si>
  <si>
    <t>Catfish Fishing Setup</t>
  </si>
  <si>
    <t>Catfish</t>
  </si>
  <si>
    <t>Pitfall Trap</t>
  </si>
  <si>
    <t>From 'The Salish People' ed.  Maud 1978 v.1 pg. 52</t>
  </si>
  <si>
    <t>Nlaka'pamux (Thompson)</t>
  </si>
  <si>
    <t>Yakutat Tlingit</t>
  </si>
  <si>
    <t>Source: de Laguna (1972)</t>
  </si>
  <si>
    <t>Accessing fish in winter, used with Fish Gaff</t>
  </si>
  <si>
    <t>roots, shellfish, crabs</t>
  </si>
  <si>
    <t>Seal, porpise, sea lion, sea otter</t>
  </si>
  <si>
    <t>Bear Spear</t>
  </si>
  <si>
    <t>367-8</t>
  </si>
  <si>
    <t>Dogs</t>
  </si>
  <si>
    <t>Fish Gaff</t>
  </si>
  <si>
    <t>Salmon, eulachon</t>
  </si>
  <si>
    <t>368-9</t>
  </si>
  <si>
    <t>Land Animals/Large Birds</t>
  </si>
  <si>
    <t>Harpoon Arrow</t>
  </si>
  <si>
    <t>376-7</t>
  </si>
  <si>
    <t>Sea Otters, used with bow</t>
  </si>
  <si>
    <t>Split-prow dugout Canoe</t>
  </si>
  <si>
    <t>Whip sling</t>
  </si>
  <si>
    <t>*ASSUMED* Land Mammals/Birds</t>
  </si>
  <si>
    <t>Whip sling arrow</t>
  </si>
  <si>
    <t>Sea-Mammal Harpoon</t>
  </si>
  <si>
    <t>Seal, porpise, sea lion, (sometimes) sea otter</t>
  </si>
  <si>
    <t>Sealing Canoe</t>
  </si>
  <si>
    <t>Salmon, various other fish</t>
  </si>
  <si>
    <t>Vertical post weir</t>
  </si>
  <si>
    <t>Used with Splint trap</t>
  </si>
  <si>
    <t>Stone weir</t>
  </si>
  <si>
    <t>Used with Basket trap</t>
  </si>
  <si>
    <t>Splint Salmon Trap</t>
  </si>
  <si>
    <t>Salmon, especially cohos and sockeye</t>
  </si>
  <si>
    <t>Spruce Canoes</t>
  </si>
  <si>
    <t xml:space="preserve">             w/ Gate</t>
  </si>
  <si>
    <t>V-Shaped Weir</t>
  </si>
  <si>
    <t>Salmon sp.</t>
  </si>
  <si>
    <t xml:space="preserve">              w/ Gate</t>
  </si>
  <si>
    <t>eulachon</t>
  </si>
  <si>
    <t>Halibut Fishing assembly</t>
  </si>
  <si>
    <t>388-91</t>
  </si>
  <si>
    <t>Canoe sp.</t>
  </si>
  <si>
    <t>Waterfowl Gorge</t>
  </si>
  <si>
    <t>Ptarmigans</t>
  </si>
  <si>
    <t>Basket trap</t>
  </si>
  <si>
    <t>Salmon, eulachon, herring</t>
  </si>
  <si>
    <t>Small-game deadfall</t>
  </si>
  <si>
    <t>"Weasels and other small animals" pp. 370</t>
  </si>
  <si>
    <t>Large-game deadfall</t>
  </si>
  <si>
    <t>370-1</t>
  </si>
  <si>
    <t>Fox, lynx, wolverine, bears</t>
  </si>
  <si>
    <t>371-2</t>
  </si>
  <si>
    <t>Fox</t>
  </si>
  <si>
    <t xml:space="preserve">                +Brush guides</t>
  </si>
  <si>
    <t>Bear tether snare</t>
  </si>
  <si>
    <t>Bear fall-log snare</t>
  </si>
  <si>
    <t>Twana</t>
  </si>
  <si>
    <t>Source: Elmendorf (1960)</t>
  </si>
  <si>
    <t>Carrying basket</t>
  </si>
  <si>
    <t>Herring/Candlefish</t>
  </si>
  <si>
    <t>Wood Club</t>
  </si>
  <si>
    <t>105, 106</t>
  </si>
  <si>
    <t>Fish after they have been caught/Deer/Sea Mammals</t>
  </si>
  <si>
    <t>92, 471</t>
  </si>
  <si>
    <t>Two-pronged unbarbed leister</t>
  </si>
  <si>
    <t>Salmon/Bottom Fish (ex. Sole, flounder, skate, rock cod)/Crab</t>
  </si>
  <si>
    <t>Three-pronged leister</t>
  </si>
  <si>
    <t>Two-prong barbed leister</t>
  </si>
  <si>
    <t>Sea-Mammal Spear</t>
  </si>
  <si>
    <t>92, 105, 471</t>
  </si>
  <si>
    <t>Seals/Porpoise</t>
  </si>
  <si>
    <t>Canoes/Harpoons</t>
  </si>
  <si>
    <t>Duck spear, water usage</t>
  </si>
  <si>
    <t>79, 109-10</t>
  </si>
  <si>
    <t>2-headed toggle fish harpoon</t>
  </si>
  <si>
    <t>Salmon gaff</t>
  </si>
  <si>
    <t>Salmon/Other river fish (ex. Sturgeon)</t>
  </si>
  <si>
    <t>Land Mammals/Birds</t>
  </si>
  <si>
    <t>79, 88-90</t>
  </si>
  <si>
    <t>Quiver (2TUs), Dogs</t>
  </si>
  <si>
    <t>Multi-pointed</t>
  </si>
  <si>
    <t>Bone/Stone</t>
  </si>
  <si>
    <t>Duck/Small Game</t>
  </si>
  <si>
    <t>Seal/Porpoise Harpoon</t>
  </si>
  <si>
    <t>103-4</t>
  </si>
  <si>
    <t>Canoe with notch and "noise padding"/Sea Mammal Spear</t>
  </si>
  <si>
    <t>Brush as a blind, used with game bird enclosure trap</t>
  </si>
  <si>
    <t>Fuel for fire to drive waterfowl at night</t>
  </si>
  <si>
    <t>Used with bird spear</t>
  </si>
  <si>
    <t>Duck (herring) set spread net</t>
  </si>
  <si>
    <t>113-4</t>
  </si>
  <si>
    <t>Duck/Herring</t>
  </si>
  <si>
    <t>Dip net, used at single weir</t>
  </si>
  <si>
    <t>68-71</t>
  </si>
  <si>
    <t>Single weir, and dip-net platform</t>
  </si>
  <si>
    <t>63----8</t>
  </si>
  <si>
    <t>Double weir</t>
  </si>
  <si>
    <t>73-74</t>
  </si>
  <si>
    <t>Stranded on gravel, then clubbed</t>
  </si>
  <si>
    <t>Oval Tide-Impounding weir</t>
  </si>
  <si>
    <t>Fish (Probablly herring?)</t>
  </si>
  <si>
    <t>80-1, 83</t>
  </si>
  <si>
    <t>Salt-water fishing, and for trout in fresh-water</t>
  </si>
  <si>
    <t>Make-shift herring basket trap</t>
  </si>
  <si>
    <t>Deer-call "Squeeker"</t>
  </si>
  <si>
    <t>Deer driving torch</t>
  </si>
  <si>
    <t>Canoe/Bow+Arrow</t>
  </si>
  <si>
    <t>Seal-Impaling Sticks</t>
  </si>
  <si>
    <t>Pole net</t>
  </si>
  <si>
    <t>Waterfowl hunting headdress</t>
  </si>
  <si>
    <t>111-2</t>
  </si>
  <si>
    <t>Used with fuel and pole net (waterfowl spear)</t>
  </si>
  <si>
    <t>Seal net #1</t>
  </si>
  <si>
    <t>Seal</t>
  </si>
  <si>
    <t>Canoe/Spear/Club</t>
  </si>
  <si>
    <t>Seal net #2</t>
  </si>
  <si>
    <t>Game-bird enclosure trap, used with articial blind</t>
  </si>
  <si>
    <t>Waterfowl snare</t>
  </si>
  <si>
    <t>Gorgelike set, gulls</t>
  </si>
  <si>
    <t>Grouse (hare) snare w/ guide fence</t>
  </si>
  <si>
    <t>94, 114</t>
  </si>
  <si>
    <t>Grouse/Hare</t>
  </si>
  <si>
    <t>Salmon Basket Trap &amp; Double Weir</t>
  </si>
  <si>
    <t>74-75</t>
  </si>
  <si>
    <t>Salmon Basket Trap</t>
  </si>
  <si>
    <t>Double Parallel Weir</t>
  </si>
  <si>
    <t>Conical Basket Trap with end pocket</t>
  </si>
  <si>
    <t>Herring (Salmon?)</t>
  </si>
  <si>
    <t>Used with offshore herring weir</t>
  </si>
  <si>
    <t>Ofsshore herring (seal) weir trap</t>
  </si>
  <si>
    <t>Herring/Seals</t>
  </si>
  <si>
    <t>Roe Collection bundle</t>
  </si>
  <si>
    <t>57, 83, 122</t>
  </si>
  <si>
    <t>92, 94</t>
  </si>
  <si>
    <t>Deer/Raccoon/Mink/Otter/Elk?</t>
  </si>
  <si>
    <t xml:space="preserve">Cage for Wild Bear </t>
  </si>
  <si>
    <t>Bear/Marmot</t>
  </si>
  <si>
    <t>Spring-pole Snare</t>
  </si>
  <si>
    <t>Deer/Bear/Beaver</t>
  </si>
  <si>
    <t>Source: Duff (1952)</t>
  </si>
  <si>
    <t>Sturgeon/Fish/Mountain Goats</t>
  </si>
  <si>
    <t>Bear/Large Game</t>
  </si>
  <si>
    <t>55,60,67</t>
  </si>
  <si>
    <t>Salmon/Trout/Fish</t>
  </si>
  <si>
    <t>Sturgeon Harpoon</t>
  </si>
  <si>
    <t>59,72</t>
  </si>
  <si>
    <t>Blunted</t>
  </si>
  <si>
    <t>Gill-Net</t>
  </si>
  <si>
    <t>Salmon/Fish/Ducks</t>
  </si>
  <si>
    <t>Used w/ canoes to attract fish</t>
  </si>
  <si>
    <t>Sturgeon Drift Net</t>
  </si>
  <si>
    <t>Line/Hook</t>
  </si>
  <si>
    <t>Buoy</t>
  </si>
  <si>
    <t>Fish Noose</t>
  </si>
  <si>
    <t>Trout/Fish</t>
  </si>
  <si>
    <t>Duck</t>
  </si>
  <si>
    <t>Bears/Deer</t>
  </si>
  <si>
    <t>Snare Trap</t>
  </si>
  <si>
    <t>**BASED ON NEX PERCE BIRD SNARE**</t>
  </si>
  <si>
    <t>Upper Sto:lo</t>
  </si>
  <si>
    <t>Risk</t>
  </si>
  <si>
    <t xml:space="preserve">Seasonality </t>
  </si>
  <si>
    <t>Seasonality + Risk</t>
  </si>
  <si>
    <t>NCS</t>
  </si>
  <si>
    <t>Tlingit</t>
  </si>
  <si>
    <t>Upper Stó:lō</t>
  </si>
  <si>
    <t>Niimíipuu (Nez Percé)</t>
  </si>
  <si>
    <t>Syilx (Okanagon)</t>
  </si>
  <si>
    <t>OVERALL AVERAGES</t>
  </si>
  <si>
    <t>COAST AVERAGES</t>
  </si>
  <si>
    <t>PLATEAU AVERAGES</t>
  </si>
  <si>
    <t>Sub.</t>
  </si>
  <si>
    <t>Tech.</t>
  </si>
  <si>
    <t>Avg.</t>
  </si>
  <si>
    <t>Cottontail rabbit</t>
  </si>
  <si>
    <t>Jackrabbit</t>
  </si>
  <si>
    <t>Porcupine</t>
  </si>
  <si>
    <t>Bobcat</t>
  </si>
  <si>
    <t>Gray wolves</t>
  </si>
  <si>
    <t>Antelope or pronghorn</t>
  </si>
  <si>
    <t>Mountain goat</t>
  </si>
  <si>
    <t>Cougar</t>
  </si>
  <si>
    <t>White-tailed deer</t>
  </si>
  <si>
    <t>Mule deer or black-tailed deer</t>
  </si>
  <si>
    <t>Caribou</t>
  </si>
  <si>
    <t>Bighorn Sheep</t>
  </si>
  <si>
    <t>Black bear</t>
  </si>
  <si>
    <t>Grizzly bear</t>
  </si>
  <si>
    <t>Moose</t>
  </si>
  <si>
    <t>Bison</t>
  </si>
  <si>
    <t>Char, Dolly Varden</t>
  </si>
  <si>
    <t>Salmon, Chinook</t>
  </si>
  <si>
    <t>Salmon, Chum</t>
  </si>
  <si>
    <t>Salmon, Coho</t>
  </si>
  <si>
    <t>Salmon, Pink</t>
  </si>
  <si>
    <t>Salmon, Sockeye</t>
  </si>
  <si>
    <t>Sea-lamprey, western</t>
  </si>
  <si>
    <t>Trout, cutthroat</t>
  </si>
  <si>
    <t>Trout, steelhead</t>
  </si>
  <si>
    <t>White sturgeon</t>
  </si>
  <si>
    <t>Pacific cod</t>
  </si>
  <si>
    <t>Pacific halibut</t>
  </si>
  <si>
    <t>Pacific herring</t>
  </si>
  <si>
    <t>Sardine or California pilchard</t>
  </si>
  <si>
    <t>Surf smelt</t>
  </si>
  <si>
    <t>Sucker</t>
  </si>
  <si>
    <t>Whitefish, lake</t>
  </si>
  <si>
    <t>Whitefish, Mountain</t>
  </si>
  <si>
    <t>Northern Elephant Seal</t>
  </si>
  <si>
    <t>Northern Fur-Seal</t>
  </si>
  <si>
    <t>Dall's Porpoise</t>
  </si>
  <si>
    <t>Harbour porpoise</t>
  </si>
  <si>
    <t>North Pacific Right Whale</t>
  </si>
  <si>
    <t>Harbour Seal</t>
  </si>
  <si>
    <t>California Sea-lion</t>
  </si>
  <si>
    <t>Stellar Sea-lion</t>
  </si>
  <si>
    <t>Sea-otter</t>
  </si>
  <si>
    <t>California gray Whale</t>
  </si>
  <si>
    <t>Fin Whale</t>
  </si>
  <si>
    <t>Humpback Whale</t>
  </si>
  <si>
    <t>Sources: Drucker (1939) and C.E. = Barnett (1937)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</si>
</sst>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2" fillId="0" borderId="0" xfId="0" applyFont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0" borderId="0" xfId="0" applyFont="1"/>
    <xf numFmtId="0" fontId="1" fillId="0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ill="1" applyAlignment="1">
      <alignment horizontal="left"/>
    </xf>
    <xf numFmtId="3" fontId="0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0" fillId="0" borderId="2" xfId="0" applyBorder="1"/>
    <xf numFmtId="0" fontId="3" fillId="0" borderId="0" xfId="0" applyFont="1" applyBorder="1"/>
    <xf numFmtId="0" fontId="0" fillId="0" borderId="3" xfId="0" applyBorder="1"/>
    <xf numFmtId="0" fontId="0" fillId="0" borderId="2" xfId="0" applyFill="1" applyBorder="1"/>
    <xf numFmtId="0" fontId="0" fillId="2" borderId="0" xfId="0" applyFill="1"/>
    <xf numFmtId="0" fontId="0" fillId="0" borderId="2" xfId="0" applyFont="1" applyBorder="1"/>
    <xf numFmtId="2" fontId="0" fillId="0" borderId="2" xfId="0" applyNumberFormat="1" applyBorder="1"/>
    <xf numFmtId="2" fontId="0" fillId="2" borderId="0" xfId="0" applyNumberFormat="1" applyFill="1"/>
    <xf numFmtId="2" fontId="0" fillId="0" borderId="0" xfId="0" applyNumberFormat="1" applyFill="1" applyBorder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0292-7FFC-4C84-9AEC-D27A2377CC24}">
  <dimension ref="A1:EF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27.6640625" bestFit="1" customWidth="1"/>
    <col min="2" max="2" width="7" customWidth="1"/>
    <col min="3" max="3" width="11" customWidth="1"/>
    <col min="4" max="4" width="17.109375" customWidth="1"/>
    <col min="5" max="5" width="4.6640625" bestFit="1" customWidth="1"/>
    <col min="6" max="6" width="5.5546875" bestFit="1" customWidth="1"/>
    <col min="7" max="7" width="12.109375" bestFit="1" customWidth="1"/>
    <col min="8" max="8" width="5.5546875" bestFit="1" customWidth="1"/>
    <col min="9" max="9" width="6.5546875" bestFit="1" customWidth="1"/>
    <col min="10" max="10" width="12.109375" bestFit="1" customWidth="1"/>
    <col min="11" max="11" width="4.77734375" bestFit="1" customWidth="1"/>
    <col min="12" max="12" width="5.6640625" bestFit="1" customWidth="1"/>
    <col min="13" max="13" width="12.109375" bestFit="1" customWidth="1"/>
    <col min="14" max="14" width="5.5546875" bestFit="1" customWidth="1"/>
    <col min="15" max="15" width="5.6640625" bestFit="1" customWidth="1"/>
    <col min="16" max="16" width="12.109375" bestFit="1" customWidth="1"/>
    <col min="17" max="17" width="4.77734375" bestFit="1" customWidth="1"/>
    <col min="18" max="18" width="5.6640625" bestFit="1" customWidth="1"/>
    <col min="19" max="19" width="12.109375" bestFit="1" customWidth="1"/>
    <col min="20" max="20" width="4.77734375" bestFit="1" customWidth="1"/>
    <col min="21" max="21" width="5.6640625" bestFit="1" customWidth="1"/>
    <col min="22" max="22" width="12.109375" bestFit="1" customWidth="1"/>
    <col min="23" max="23" width="5.5546875" bestFit="1" customWidth="1"/>
    <col min="24" max="24" width="5.6640625" bestFit="1" customWidth="1"/>
    <col min="25" max="25" width="12.109375" bestFit="1" customWidth="1"/>
    <col min="26" max="26" width="4.77734375" bestFit="1" customWidth="1"/>
    <col min="27" max="27" width="5.6640625" bestFit="1" customWidth="1"/>
    <col min="28" max="28" width="12.109375" bestFit="1" customWidth="1"/>
    <col min="29" max="29" width="5.5546875" bestFit="1" customWidth="1"/>
    <col min="30" max="30" width="5.6640625" bestFit="1" customWidth="1"/>
    <col min="31" max="31" width="12.109375" bestFit="1" customWidth="1"/>
    <col min="32" max="32" width="4.77734375" bestFit="1" customWidth="1"/>
    <col min="33" max="33" width="5.6640625" bestFit="1" customWidth="1"/>
    <col min="34" max="34" width="12.109375" bestFit="1" customWidth="1"/>
    <col min="35" max="35" width="5.5546875" bestFit="1" customWidth="1"/>
    <col min="36" max="36" width="5.6640625" bestFit="1" customWidth="1"/>
    <col min="37" max="37" width="12.109375" bestFit="1" customWidth="1"/>
    <col min="38" max="38" width="4.77734375" bestFit="1" customWidth="1"/>
    <col min="39" max="39" width="5.6640625" bestFit="1" customWidth="1"/>
    <col min="40" max="40" width="12.109375" bestFit="1" customWidth="1"/>
    <col min="41" max="41" width="5.5546875" bestFit="1" customWidth="1"/>
    <col min="42" max="42" width="5.6640625" bestFit="1" customWidth="1"/>
    <col min="43" max="43" width="12.109375" bestFit="1" customWidth="1"/>
    <col min="44" max="44" width="5.5546875" bestFit="1" customWidth="1"/>
    <col min="45" max="45" width="5.6640625" bestFit="1" customWidth="1"/>
    <col min="46" max="46" width="12.109375" bestFit="1" customWidth="1"/>
    <col min="47" max="47" width="5.5546875" bestFit="1" customWidth="1"/>
    <col min="48" max="48" width="5.6640625" bestFit="1" customWidth="1"/>
    <col min="49" max="49" width="12.109375" bestFit="1" customWidth="1"/>
    <col min="50" max="50" width="5.5546875" bestFit="1" customWidth="1"/>
    <col min="51" max="51" width="5.6640625" bestFit="1" customWidth="1"/>
    <col min="52" max="52" width="12.109375" bestFit="1" customWidth="1"/>
    <col min="53" max="53" width="4.77734375" bestFit="1" customWidth="1"/>
    <col min="54" max="54" width="5.6640625" bestFit="1" customWidth="1"/>
    <col min="55" max="55" width="12.109375" bestFit="1" customWidth="1"/>
    <col min="56" max="56" width="4.77734375" bestFit="1" customWidth="1"/>
    <col min="57" max="57" width="5.6640625" bestFit="1" customWidth="1"/>
    <col min="58" max="58" width="12.109375" bestFit="1" customWidth="1"/>
    <col min="59" max="59" width="5.5546875" bestFit="1" customWidth="1"/>
    <col min="60" max="60" width="5.6640625" bestFit="1" customWidth="1"/>
    <col min="61" max="61" width="12.109375" bestFit="1" customWidth="1"/>
    <col min="62" max="62" width="5.5546875" bestFit="1" customWidth="1"/>
    <col min="63" max="63" width="5.6640625" bestFit="1" customWidth="1"/>
    <col min="64" max="64" width="12.109375" bestFit="1" customWidth="1"/>
    <col min="65" max="65" width="5.5546875" bestFit="1" customWidth="1"/>
    <col min="66" max="66" width="6.5546875" bestFit="1" customWidth="1"/>
    <col min="67" max="67" width="12.109375" bestFit="1" customWidth="1"/>
    <col min="68" max="68" width="5.5546875" bestFit="1" customWidth="1"/>
    <col min="69" max="69" width="5.6640625" bestFit="1" customWidth="1"/>
    <col min="70" max="70" width="12.109375" bestFit="1" customWidth="1"/>
    <col min="71" max="72" width="6" customWidth="1"/>
    <col min="73" max="73" width="6.44140625" customWidth="1"/>
    <col min="74" max="74" width="5.88671875" customWidth="1"/>
    <col min="75" max="75" width="6.109375" customWidth="1"/>
    <col min="76" max="76" width="6.33203125" customWidth="1"/>
    <col min="77" max="77" width="6" customWidth="1"/>
    <col min="78" max="78" width="6.6640625" customWidth="1"/>
    <col min="79" max="79" width="7.33203125" customWidth="1"/>
  </cols>
  <sheetData>
    <row r="1" spans="1:136" x14ac:dyDescent="0.3">
      <c r="B1" t="s">
        <v>1000</v>
      </c>
      <c r="C1" t="s">
        <v>1001</v>
      </c>
      <c r="D1" s="8" t="s">
        <v>1002</v>
      </c>
      <c r="E1" s="8" t="s">
        <v>250</v>
      </c>
      <c r="F1" s="8"/>
      <c r="G1" s="29"/>
      <c r="H1" s="8" t="s">
        <v>1003</v>
      </c>
      <c r="I1" s="8"/>
      <c r="J1" s="29"/>
      <c r="K1" s="8" t="s">
        <v>252</v>
      </c>
      <c r="L1" s="8"/>
      <c r="M1" s="29"/>
      <c r="N1" s="8" t="s">
        <v>434</v>
      </c>
      <c r="O1" s="8"/>
      <c r="P1" s="29"/>
      <c r="Q1" s="8" t="s">
        <v>498</v>
      </c>
      <c r="R1" s="8"/>
      <c r="S1" s="29"/>
      <c r="T1" s="8" t="s">
        <v>530</v>
      </c>
      <c r="U1" s="8"/>
      <c r="V1" s="29"/>
      <c r="W1" s="8" t="s">
        <v>625</v>
      </c>
      <c r="X1" s="8"/>
      <c r="Y1" s="29"/>
      <c r="Z1" s="8" t="s">
        <v>679</v>
      </c>
      <c r="AA1" s="8"/>
      <c r="AB1" s="29"/>
      <c r="AC1" s="8" t="s">
        <v>830</v>
      </c>
      <c r="AD1" s="8"/>
      <c r="AE1" s="29"/>
      <c r="AF1" s="8" t="s">
        <v>1004</v>
      </c>
      <c r="AG1" s="8"/>
      <c r="AH1" s="29"/>
      <c r="AI1" s="8" t="s">
        <v>896</v>
      </c>
      <c r="AJ1" s="8"/>
      <c r="AK1" s="29"/>
      <c r="AL1" s="30" t="s">
        <v>1005</v>
      </c>
      <c r="AM1" s="8"/>
      <c r="AN1" s="29"/>
      <c r="AO1" s="8" t="s">
        <v>254</v>
      </c>
      <c r="AQ1" s="29"/>
      <c r="AR1" s="8" t="s">
        <v>251</v>
      </c>
      <c r="AT1" s="29"/>
      <c r="AU1" s="8" t="s">
        <v>349</v>
      </c>
      <c r="AW1" s="29"/>
      <c r="AX1" s="8" t="s">
        <v>462</v>
      </c>
      <c r="AZ1" s="29"/>
      <c r="BA1" s="8" t="s">
        <v>551</v>
      </c>
      <c r="BC1" s="29"/>
      <c r="BD1" s="8" t="s">
        <v>1006</v>
      </c>
      <c r="BF1" s="29"/>
      <c r="BG1" s="8" t="s">
        <v>1007</v>
      </c>
      <c r="BI1" s="29"/>
      <c r="BJ1" s="8" t="s">
        <v>721</v>
      </c>
      <c r="BL1" s="29"/>
      <c r="BM1" s="8" t="s">
        <v>782</v>
      </c>
      <c r="BO1" s="29"/>
      <c r="BP1" s="8" t="s">
        <v>843</v>
      </c>
      <c r="BR1" s="29"/>
      <c r="BS1" s="1" t="s">
        <v>1008</v>
      </c>
      <c r="BU1" s="29"/>
      <c r="BV1" s="1" t="s">
        <v>1009</v>
      </c>
      <c r="BX1" s="29"/>
      <c r="BY1" s="1" t="s">
        <v>1010</v>
      </c>
      <c r="CA1" s="29"/>
    </row>
    <row r="2" spans="1:136" x14ac:dyDescent="0.3">
      <c r="B2" s="5"/>
      <c r="C2" s="5"/>
      <c r="D2" s="5"/>
      <c r="E2" s="5" t="s">
        <v>1011</v>
      </c>
      <c r="F2" s="5" t="s">
        <v>1012</v>
      </c>
      <c r="G2" s="31"/>
      <c r="H2" s="5" t="s">
        <v>1011</v>
      </c>
      <c r="I2" s="5" t="s">
        <v>1012</v>
      </c>
      <c r="J2" s="31" t="s">
        <v>1013</v>
      </c>
      <c r="K2" s="5" t="s">
        <v>1011</v>
      </c>
      <c r="L2" s="5" t="s">
        <v>1012</v>
      </c>
      <c r="M2" s="31" t="s">
        <v>1013</v>
      </c>
      <c r="N2" s="5" t="s">
        <v>1011</v>
      </c>
      <c r="O2" s="5" t="s">
        <v>1012</v>
      </c>
      <c r="P2" s="31" t="s">
        <v>1013</v>
      </c>
      <c r="Q2" s="5" t="s">
        <v>1011</v>
      </c>
      <c r="R2" s="5" t="s">
        <v>1012</v>
      </c>
      <c r="S2" s="31" t="s">
        <v>1013</v>
      </c>
      <c r="T2" s="5" t="s">
        <v>1011</v>
      </c>
      <c r="U2" s="5" t="s">
        <v>1012</v>
      </c>
      <c r="V2" s="31" t="s">
        <v>1013</v>
      </c>
      <c r="W2" s="5" t="s">
        <v>1011</v>
      </c>
      <c r="X2" s="5" t="s">
        <v>1012</v>
      </c>
      <c r="Y2" s="31" t="s">
        <v>1013</v>
      </c>
      <c r="Z2" s="5" t="s">
        <v>1011</v>
      </c>
      <c r="AA2" s="5" t="s">
        <v>1012</v>
      </c>
      <c r="AB2" s="31" t="s">
        <v>1013</v>
      </c>
      <c r="AC2" s="5" t="s">
        <v>1011</v>
      </c>
      <c r="AD2" s="5" t="s">
        <v>1012</v>
      </c>
      <c r="AE2" s="31" t="s">
        <v>1013</v>
      </c>
      <c r="AF2" s="5" t="s">
        <v>1011</v>
      </c>
      <c r="AG2" s="5" t="s">
        <v>1012</v>
      </c>
      <c r="AH2" s="31" t="s">
        <v>1013</v>
      </c>
      <c r="AI2" s="5" t="s">
        <v>1011</v>
      </c>
      <c r="AJ2" s="5" t="s">
        <v>1012</v>
      </c>
      <c r="AK2" s="31" t="s">
        <v>1013</v>
      </c>
      <c r="AL2" s="5" t="s">
        <v>1011</v>
      </c>
      <c r="AM2" s="5" t="s">
        <v>1012</v>
      </c>
      <c r="AN2" s="31" t="s">
        <v>1013</v>
      </c>
      <c r="AO2" s="20" t="s">
        <v>1011</v>
      </c>
      <c r="AP2" s="20" t="s">
        <v>1012</v>
      </c>
      <c r="AQ2" s="32" t="s">
        <v>1013</v>
      </c>
      <c r="AR2" s="20" t="s">
        <v>1011</v>
      </c>
      <c r="AS2" s="20" t="s">
        <v>1012</v>
      </c>
      <c r="AT2" s="32" t="s">
        <v>1013</v>
      </c>
      <c r="AU2" s="20" t="s">
        <v>1011</v>
      </c>
      <c r="AV2" s="20" t="s">
        <v>1012</v>
      </c>
      <c r="AW2" s="32" t="s">
        <v>1013</v>
      </c>
      <c r="AX2" s="20" t="s">
        <v>1011</v>
      </c>
      <c r="AY2" s="20" t="s">
        <v>1012</v>
      </c>
      <c r="AZ2" s="32" t="s">
        <v>1013</v>
      </c>
      <c r="BA2" s="20" t="s">
        <v>1011</v>
      </c>
      <c r="BB2" s="20" t="s">
        <v>1012</v>
      </c>
      <c r="BC2" s="32" t="s">
        <v>1013</v>
      </c>
      <c r="BD2" s="20" t="s">
        <v>1011</v>
      </c>
      <c r="BE2" s="20" t="s">
        <v>1012</v>
      </c>
      <c r="BF2" s="32" t="s">
        <v>1013</v>
      </c>
      <c r="BG2" s="20" t="s">
        <v>1011</v>
      </c>
      <c r="BH2" s="20" t="s">
        <v>1012</v>
      </c>
      <c r="BI2" s="32" t="s">
        <v>1013</v>
      </c>
      <c r="BJ2" s="20" t="s">
        <v>1011</v>
      </c>
      <c r="BK2" s="20" t="s">
        <v>1012</v>
      </c>
      <c r="BL2" s="32" t="s">
        <v>1013</v>
      </c>
      <c r="BM2" s="20" t="s">
        <v>1011</v>
      </c>
      <c r="BN2" s="20" t="s">
        <v>1012</v>
      </c>
      <c r="BO2" s="32" t="s">
        <v>1013</v>
      </c>
      <c r="BP2" s="20" t="s">
        <v>1011</v>
      </c>
      <c r="BQ2" s="20" t="s">
        <v>1012</v>
      </c>
      <c r="BR2" s="32" t="s">
        <v>1013</v>
      </c>
      <c r="BS2" s="20" t="s">
        <v>1011</v>
      </c>
      <c r="BT2" s="20" t="s">
        <v>1012</v>
      </c>
      <c r="BU2" s="32" t="s">
        <v>1013</v>
      </c>
      <c r="BV2" s="20" t="s">
        <v>1011</v>
      </c>
      <c r="BW2" s="20" t="s">
        <v>1012</v>
      </c>
      <c r="BX2" s="32" t="s">
        <v>1013</v>
      </c>
      <c r="BY2" s="20" t="s">
        <v>1011</v>
      </c>
      <c r="BZ2" s="20" t="s">
        <v>1012</v>
      </c>
      <c r="CA2" s="32" t="s">
        <v>1013</v>
      </c>
    </row>
    <row r="3" spans="1:136" x14ac:dyDescent="0.3">
      <c r="A3" s="29" t="s">
        <v>1014</v>
      </c>
      <c r="B3">
        <v>6</v>
      </c>
      <c r="C3">
        <v>1</v>
      </c>
      <c r="D3">
        <f>B3+C3</f>
        <v>7</v>
      </c>
      <c r="E3">
        <v>2</v>
      </c>
      <c r="F3">
        <v>9</v>
      </c>
      <c r="G3" s="35">
        <f>IFERROR(F3/E3,)</f>
        <v>4.5</v>
      </c>
      <c r="H3" s="36"/>
      <c r="I3" s="36"/>
      <c r="J3" s="35" t="str">
        <f>IFERROR(I3/H3," ")</f>
        <v xml:space="preserve"> </v>
      </c>
      <c r="K3" s="36"/>
      <c r="L3" s="36"/>
      <c r="M3" s="35" t="str">
        <f>IFERROR(L3/K3," ")</f>
        <v xml:space="preserve"> </v>
      </c>
      <c r="N3" s="36"/>
      <c r="O3" s="36"/>
      <c r="P3" s="35" t="str">
        <f>IFERROR(O3/N3," ")</f>
        <v xml:space="preserve"> </v>
      </c>
      <c r="Q3" s="28">
        <v>6</v>
      </c>
      <c r="R3" s="28">
        <v>19</v>
      </c>
      <c r="S3" s="35">
        <f>IFERROR(R3/Q3," ")</f>
        <v>3.1666666666666665</v>
      </c>
      <c r="T3" s="36"/>
      <c r="U3" s="36"/>
      <c r="V3" s="35" t="str">
        <f>IFERROR(U3/T3," ")</f>
        <v xml:space="preserve"> </v>
      </c>
      <c r="W3" s="36"/>
      <c r="X3" s="36"/>
      <c r="Y3" s="35" t="str">
        <f>IFERROR(X3/W3," ")</f>
        <v xml:space="preserve"> </v>
      </c>
      <c r="Z3" s="36"/>
      <c r="AA3" s="36"/>
      <c r="AB3" s="35" t="str">
        <f>IFERROR(AA3/Z3," ")</f>
        <v xml:space="preserve"> </v>
      </c>
      <c r="AC3" s="36"/>
      <c r="AD3" s="36"/>
      <c r="AE3" s="35" t="str">
        <f>IFERROR(AD3/AC3," ")</f>
        <v xml:space="preserve"> </v>
      </c>
      <c r="AF3" s="36"/>
      <c r="AG3" s="36"/>
      <c r="AH3" s="35" t="str">
        <f>IFERROR(AG3/AF3," ")</f>
        <v xml:space="preserve"> </v>
      </c>
      <c r="AI3" s="36"/>
      <c r="AJ3" s="36"/>
      <c r="AK3" s="35" t="str">
        <f>IFERROR(AJ3/AI3," ")</f>
        <v xml:space="preserve"> </v>
      </c>
      <c r="AL3" s="36"/>
      <c r="AM3" s="36"/>
      <c r="AN3" s="35" t="str">
        <f>IFERROR(AM3/AL3," ")</f>
        <v xml:space="preserve"> </v>
      </c>
      <c r="AO3" s="28">
        <v>5</v>
      </c>
      <c r="AP3" s="28">
        <v>16</v>
      </c>
      <c r="AQ3" s="35">
        <f>IFERROR(AP3/AO3," ")</f>
        <v>3.2</v>
      </c>
      <c r="AR3" s="28">
        <v>3</v>
      </c>
      <c r="AS3" s="28">
        <v>10</v>
      </c>
      <c r="AT3" s="35">
        <f t="shared" ref="AT3:AT53" si="0">IFERROR(AS3/AR3," ")</f>
        <v>3.3333333333333335</v>
      </c>
      <c r="AU3" s="37">
        <v>3</v>
      </c>
      <c r="AV3" s="37">
        <v>8</v>
      </c>
      <c r="AW3" s="35">
        <f t="shared" ref="AW3:AW53" si="1">IFERROR(AV3/AU3," ")</f>
        <v>2.6666666666666665</v>
      </c>
      <c r="AX3" s="36"/>
      <c r="AY3" s="36"/>
      <c r="AZ3" s="35" t="str">
        <f t="shared" ref="AZ3:AZ53" si="2">IFERROR(AY3/AX3," ")</f>
        <v xml:space="preserve"> </v>
      </c>
      <c r="BA3" s="28">
        <v>6</v>
      </c>
      <c r="BB3" s="28">
        <v>16</v>
      </c>
      <c r="BC3" s="35">
        <f t="shared" ref="BC3:BC53" si="3">IFERROR(BB3/BA3," ")</f>
        <v>2.6666666666666665</v>
      </c>
      <c r="BD3" s="28">
        <v>4</v>
      </c>
      <c r="BE3" s="28">
        <v>12</v>
      </c>
      <c r="BF3" s="35">
        <f t="shared" ref="BF3:BF53" si="4">IFERROR(BE3/BD3," ")</f>
        <v>3</v>
      </c>
      <c r="BG3" s="37">
        <v>3</v>
      </c>
      <c r="BH3" s="37">
        <v>10</v>
      </c>
      <c r="BI3" s="35">
        <f t="shared" ref="BI3:BI53" si="5">IFERROR(BH3/BG3," ")</f>
        <v>3.3333333333333335</v>
      </c>
      <c r="BJ3" s="37">
        <v>6</v>
      </c>
      <c r="BK3" s="37">
        <v>20</v>
      </c>
      <c r="BL3" s="35">
        <f t="shared" ref="BL3:BL53" si="6">IFERROR(BK3/BJ3," ")</f>
        <v>3.3333333333333335</v>
      </c>
      <c r="BM3" s="36"/>
      <c r="BN3" s="36"/>
      <c r="BO3" s="35" t="str">
        <f t="shared" ref="BO3:BO53" si="7">IFERROR(BN3/BM3," ")</f>
        <v xml:space="preserve"> </v>
      </c>
      <c r="BP3" s="36"/>
      <c r="BQ3" s="36"/>
      <c r="BR3" s="35" t="str">
        <f t="shared" ref="BR3:BR53" si="8">IFERROR(BQ3/BP3," ")</f>
        <v xml:space="preserve"> </v>
      </c>
      <c r="BS3" s="28">
        <f>AVERAGE(BP3,BM3,BJ3,BD3,BA3,AX3,AU3,BG3,AR3,AO3,AL3,AI3,AF3,AC3,Z3,W3,T3,Q3,N3,K3,H3,E3)</f>
        <v>4.2222222222222223</v>
      </c>
      <c r="BT3" s="28">
        <f>AVERAGE(BQ3,BN3,BK3,BE3,BB3,AY3,AV3,BH3,AS3,AP3,AM3,AJ3,AG3,AD3,AA3,X3,U3,R3,O3,L3,I3,F3)</f>
        <v>13.333333333333334</v>
      </c>
      <c r="BU3" s="28">
        <f>AVERAGE(BR3,BO3,BL3,BF3,BC3,AZ3,AW3,BI3,AT3,AQ3,AN3,AK3,AH3,AE3,AB3,Y3,V3,S3,P3,M3,J3,G3)</f>
        <v>3.2444444444444445</v>
      </c>
      <c r="BV3" s="28">
        <f>AVERAGE(E3,H3,K3,N3,Q3,T3,W3,Z3,AC3,AF3,AI3,AL3)</f>
        <v>4</v>
      </c>
      <c r="BW3" s="28">
        <f t="shared" ref="BW3:BX18" si="9">AVERAGE(F3,I3,L3,O3,R3,U3,X3,AA3,AD3,AG3,AJ3,AM3)</f>
        <v>14</v>
      </c>
      <c r="BX3" s="28">
        <f t="shared" si="9"/>
        <v>3.833333333333333</v>
      </c>
      <c r="BY3" s="28">
        <f>AVERAGE(AO3,AR3,AU3,AX3,BA3,BD3,BG3,BJ3,BM3,BP3)</f>
        <v>4.2857142857142856</v>
      </c>
      <c r="BZ3" s="28">
        <f t="shared" ref="BZ3:CA18" si="10">AVERAGE(AP3,AS3,AV3,AY3,BB3,BE3,BH3,BK3,BN3,BQ3)</f>
        <v>13.142857142857142</v>
      </c>
      <c r="CA3" s="28">
        <f t="shared" si="10"/>
        <v>3.0761904761904759</v>
      </c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</row>
    <row r="4" spans="1:136" x14ac:dyDescent="0.3">
      <c r="A4" s="29" t="s">
        <v>1015</v>
      </c>
      <c r="B4">
        <v>6</v>
      </c>
      <c r="C4">
        <v>1</v>
      </c>
      <c r="D4">
        <f t="shared" ref="D4:D53" si="11">B4+C4</f>
        <v>7</v>
      </c>
      <c r="E4">
        <v>2</v>
      </c>
      <c r="F4">
        <v>9</v>
      </c>
      <c r="G4" s="35">
        <f>IFERROR(F4/E4,)</f>
        <v>4.5</v>
      </c>
      <c r="H4" s="28">
        <v>2</v>
      </c>
      <c r="I4" s="28">
        <v>12</v>
      </c>
      <c r="J4" s="35">
        <f t="shared" ref="J4:J53" si="12">IFERROR(I4/H4," ")</f>
        <v>6</v>
      </c>
      <c r="K4" s="36"/>
      <c r="L4" s="36"/>
      <c r="M4" s="35" t="str">
        <f t="shared" ref="M4:M53" si="13">IFERROR(L4/K4," ")</f>
        <v xml:space="preserve"> </v>
      </c>
      <c r="N4" s="28">
        <v>6</v>
      </c>
      <c r="O4" s="28">
        <v>18</v>
      </c>
      <c r="P4" s="35">
        <f t="shared" ref="P4:P53" si="14">IFERROR(O4/N4," ")</f>
        <v>3</v>
      </c>
      <c r="Q4" s="28">
        <v>6</v>
      </c>
      <c r="R4" s="28">
        <v>19</v>
      </c>
      <c r="S4" s="35">
        <f t="shared" ref="S4:S53" si="15">IFERROR(R4/Q4," ")</f>
        <v>3.1666666666666665</v>
      </c>
      <c r="T4" s="28">
        <v>3</v>
      </c>
      <c r="U4" s="28">
        <v>8</v>
      </c>
      <c r="V4" s="35">
        <f t="shared" ref="V4:V53" si="16">IFERROR(U4/T4," ")</f>
        <v>2.6666666666666665</v>
      </c>
      <c r="W4" s="36"/>
      <c r="X4" s="36"/>
      <c r="Y4" s="35" t="str">
        <f t="shared" ref="Y4:Y53" si="17">IFERROR(X4/W4," ")</f>
        <v xml:space="preserve"> </v>
      </c>
      <c r="Z4" s="28">
        <v>3</v>
      </c>
      <c r="AA4" s="28">
        <v>10</v>
      </c>
      <c r="AB4" s="35">
        <f t="shared" ref="AB4:AB53" si="18">IFERROR(AA4/Z4," ")</f>
        <v>3.3333333333333335</v>
      </c>
      <c r="AC4" s="28">
        <v>4</v>
      </c>
      <c r="AD4" s="28">
        <v>20</v>
      </c>
      <c r="AE4" s="35">
        <f t="shared" ref="AE4:AE53" si="19">IFERROR(AD4/AC4," ")</f>
        <v>5</v>
      </c>
      <c r="AF4" s="28">
        <v>6</v>
      </c>
      <c r="AG4" s="28">
        <v>18</v>
      </c>
      <c r="AH4" s="35">
        <f t="shared" ref="AH4:AH53" si="20">IFERROR(AG4/AF4," ")</f>
        <v>3</v>
      </c>
      <c r="AI4" s="28">
        <v>4</v>
      </c>
      <c r="AJ4" s="28">
        <v>15</v>
      </c>
      <c r="AK4" s="35">
        <f t="shared" ref="AK4:AK53" si="21">IFERROR(AJ4/AI4," ")</f>
        <v>3.75</v>
      </c>
      <c r="AL4" s="28">
        <v>4</v>
      </c>
      <c r="AM4" s="28">
        <v>14</v>
      </c>
      <c r="AN4" s="35">
        <f t="shared" ref="AN4:AN53" si="22">IFERROR(AM4/AL4," ")</f>
        <v>3.5</v>
      </c>
      <c r="AO4" s="37">
        <v>5</v>
      </c>
      <c r="AP4" s="37">
        <v>16</v>
      </c>
      <c r="AQ4" s="35">
        <f t="shared" ref="AQ4:AQ53" si="23">IFERROR(AP4/AO4," ")</f>
        <v>3.2</v>
      </c>
      <c r="AR4" s="28">
        <v>3</v>
      </c>
      <c r="AS4" s="28">
        <v>10</v>
      </c>
      <c r="AT4" s="35">
        <f t="shared" si="0"/>
        <v>3.3333333333333335</v>
      </c>
      <c r="AU4" s="37">
        <v>3</v>
      </c>
      <c r="AV4" s="37">
        <v>8</v>
      </c>
      <c r="AW4" s="35">
        <f t="shared" si="1"/>
        <v>2.6666666666666665</v>
      </c>
      <c r="AX4" s="37">
        <v>4</v>
      </c>
      <c r="AY4" s="37">
        <v>18</v>
      </c>
      <c r="AZ4" s="35">
        <f t="shared" si="2"/>
        <v>4.5</v>
      </c>
      <c r="BA4" s="37">
        <v>6</v>
      </c>
      <c r="BB4" s="37">
        <v>16</v>
      </c>
      <c r="BC4" s="35">
        <f t="shared" si="3"/>
        <v>2.6666666666666665</v>
      </c>
      <c r="BD4" s="37">
        <v>4</v>
      </c>
      <c r="BE4" s="37">
        <v>12</v>
      </c>
      <c r="BF4" s="35">
        <f t="shared" si="4"/>
        <v>3</v>
      </c>
      <c r="BG4" s="37">
        <v>3</v>
      </c>
      <c r="BH4" s="37">
        <v>10</v>
      </c>
      <c r="BI4" s="35">
        <f t="shared" si="5"/>
        <v>3.3333333333333335</v>
      </c>
      <c r="BJ4" s="37">
        <v>6</v>
      </c>
      <c r="BK4" s="37">
        <v>20</v>
      </c>
      <c r="BL4" s="35">
        <f t="shared" si="6"/>
        <v>3.3333333333333335</v>
      </c>
      <c r="BM4" s="37">
        <v>4</v>
      </c>
      <c r="BN4" s="37">
        <v>16</v>
      </c>
      <c r="BO4" s="35">
        <f t="shared" si="7"/>
        <v>4</v>
      </c>
      <c r="BP4" s="37">
        <v>4</v>
      </c>
      <c r="BQ4" s="37">
        <v>15</v>
      </c>
      <c r="BR4" s="35">
        <f t="shared" si="8"/>
        <v>3.75</v>
      </c>
      <c r="BS4" s="28">
        <f>AVERAGE(BP4,BM4,BJ4,BD4,BA4,AX4,AU4,BG4,AR4,AO4,AL4,AI4,AF4,AC4,Z4,W4,T4,Q4,N4,K4,H4,E4)</f>
        <v>4.0999999999999996</v>
      </c>
      <c r="BT4" s="28">
        <f t="shared" ref="BT4:BU53" si="24">AVERAGE(BQ4,BN4,BK4,BE4,BB4,AY4,AV4,BH4,AS4,AP4,AM4,AJ4,AG4,AD4,AA4,X4,U4,R4,O4,L4,I4,F4)</f>
        <v>14.2</v>
      </c>
      <c r="BU4" s="28">
        <f t="shared" si="24"/>
        <v>3.5849999999999995</v>
      </c>
      <c r="BV4" s="28">
        <f t="shared" ref="BV4:BX53" si="25">AVERAGE(E4,H4,K4,N4,Q4,T4,W4,Z4,AC4,AF4,AI4,AL4)</f>
        <v>4</v>
      </c>
      <c r="BW4" s="28">
        <f t="shared" si="9"/>
        <v>14.3</v>
      </c>
      <c r="BX4" s="28">
        <f t="shared" si="9"/>
        <v>3.791666666666667</v>
      </c>
      <c r="BY4" s="28">
        <f t="shared" ref="BY4:CA41" si="26">AVERAGE(AO4,AR4,AU4,AX4,BA4,BD4,BG4,BJ4,BM4,BP4)</f>
        <v>4.2</v>
      </c>
      <c r="BZ4" s="28">
        <f t="shared" si="10"/>
        <v>14.1</v>
      </c>
      <c r="CA4" s="28">
        <f t="shared" si="10"/>
        <v>3.378333333333333</v>
      </c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</row>
    <row r="5" spans="1:136" x14ac:dyDescent="0.3">
      <c r="A5" s="29" t="s">
        <v>1016</v>
      </c>
      <c r="B5">
        <v>5</v>
      </c>
      <c r="C5">
        <v>1</v>
      </c>
      <c r="D5">
        <f t="shared" si="11"/>
        <v>6</v>
      </c>
      <c r="G5" s="35">
        <f>IFERROR(F5/E5,)</f>
        <v>0</v>
      </c>
      <c r="H5" s="28">
        <v>2</v>
      </c>
      <c r="I5" s="28">
        <v>12</v>
      </c>
      <c r="J5" s="35">
        <f t="shared" si="12"/>
        <v>6</v>
      </c>
      <c r="K5" s="36"/>
      <c r="L5" s="36"/>
      <c r="M5" s="35" t="str">
        <f t="shared" si="13"/>
        <v xml:space="preserve"> </v>
      </c>
      <c r="N5" s="28">
        <v>6</v>
      </c>
      <c r="O5" s="28">
        <v>18</v>
      </c>
      <c r="P5" s="35">
        <f t="shared" si="14"/>
        <v>3</v>
      </c>
      <c r="Q5" s="28">
        <v>5</v>
      </c>
      <c r="R5" s="28">
        <v>18</v>
      </c>
      <c r="S5" s="35">
        <f t="shared" si="15"/>
        <v>3.6</v>
      </c>
      <c r="T5" s="28">
        <v>3</v>
      </c>
      <c r="U5" s="28">
        <v>8</v>
      </c>
      <c r="V5" s="35">
        <f t="shared" si="16"/>
        <v>2.6666666666666665</v>
      </c>
      <c r="W5" s="28">
        <v>3</v>
      </c>
      <c r="X5" s="28">
        <v>8</v>
      </c>
      <c r="Y5" s="35">
        <f t="shared" si="17"/>
        <v>2.6666666666666665</v>
      </c>
      <c r="Z5" s="28">
        <v>3</v>
      </c>
      <c r="AA5" s="28">
        <v>10</v>
      </c>
      <c r="AB5" s="35">
        <f t="shared" si="18"/>
        <v>3.3333333333333335</v>
      </c>
      <c r="AC5" s="28">
        <v>4</v>
      </c>
      <c r="AD5" s="28">
        <v>20</v>
      </c>
      <c r="AE5" s="35">
        <f t="shared" si="19"/>
        <v>5</v>
      </c>
      <c r="AF5" s="28">
        <v>6</v>
      </c>
      <c r="AG5" s="28">
        <v>18</v>
      </c>
      <c r="AH5" s="35">
        <f t="shared" si="20"/>
        <v>3</v>
      </c>
      <c r="AI5" s="28">
        <v>3</v>
      </c>
      <c r="AJ5" s="28">
        <v>12</v>
      </c>
      <c r="AK5" s="35">
        <f t="shared" si="21"/>
        <v>4</v>
      </c>
      <c r="AL5" s="28">
        <v>4</v>
      </c>
      <c r="AM5" s="28">
        <v>14</v>
      </c>
      <c r="AN5" s="35">
        <f t="shared" si="22"/>
        <v>3.5</v>
      </c>
      <c r="AO5" s="37">
        <v>3</v>
      </c>
      <c r="AP5" s="37">
        <v>8</v>
      </c>
      <c r="AQ5" s="35">
        <f t="shared" si="23"/>
        <v>2.6666666666666665</v>
      </c>
      <c r="AR5" s="28">
        <v>3</v>
      </c>
      <c r="AS5" s="28">
        <v>10</v>
      </c>
      <c r="AT5" s="35">
        <f t="shared" si="0"/>
        <v>3.3333333333333335</v>
      </c>
      <c r="AU5" s="37">
        <v>3</v>
      </c>
      <c r="AV5" s="37">
        <v>8</v>
      </c>
      <c r="AW5" s="35">
        <f t="shared" si="1"/>
        <v>2.6666666666666665</v>
      </c>
      <c r="AX5" s="37">
        <v>4</v>
      </c>
      <c r="AY5" s="37">
        <v>18</v>
      </c>
      <c r="AZ5" s="35">
        <f t="shared" si="2"/>
        <v>4.5</v>
      </c>
      <c r="BA5" s="37">
        <v>3</v>
      </c>
      <c r="BB5" s="37">
        <v>8</v>
      </c>
      <c r="BC5" s="35">
        <f t="shared" si="3"/>
        <v>2.6666666666666665</v>
      </c>
      <c r="BD5" s="37">
        <v>3</v>
      </c>
      <c r="BE5" s="37">
        <v>10</v>
      </c>
      <c r="BF5" s="35">
        <f t="shared" si="4"/>
        <v>3.3333333333333335</v>
      </c>
      <c r="BG5" s="37">
        <v>3</v>
      </c>
      <c r="BH5" s="37">
        <v>10</v>
      </c>
      <c r="BI5" s="35">
        <f t="shared" si="5"/>
        <v>3.3333333333333335</v>
      </c>
      <c r="BJ5" s="37">
        <v>6</v>
      </c>
      <c r="BK5" s="37">
        <v>20</v>
      </c>
      <c r="BL5" s="35">
        <f t="shared" si="6"/>
        <v>3.3333333333333335</v>
      </c>
      <c r="BM5" s="37">
        <v>4</v>
      </c>
      <c r="BN5" s="37">
        <v>16</v>
      </c>
      <c r="BO5" s="35">
        <f t="shared" si="7"/>
        <v>4</v>
      </c>
      <c r="BP5" s="37">
        <v>4</v>
      </c>
      <c r="BQ5" s="37">
        <v>15</v>
      </c>
      <c r="BR5" s="35">
        <f t="shared" si="8"/>
        <v>3.75</v>
      </c>
      <c r="BS5" s="28">
        <f t="shared" ref="BS5:BS53" si="27">AVERAGE(BP5,BM5,BJ5,BD5,BA5,AX5,AU5,BG5,AR5,AO5,AL5,AI5,AF5,AC5,Z5,W5,T5,Q5,N5,K5,H5,E5)</f>
        <v>3.75</v>
      </c>
      <c r="BT5" s="28">
        <f t="shared" si="24"/>
        <v>13.05</v>
      </c>
      <c r="BU5" s="28">
        <f t="shared" si="24"/>
        <v>3.3499999999999996</v>
      </c>
      <c r="BV5" s="28">
        <f t="shared" si="25"/>
        <v>3.9</v>
      </c>
      <c r="BW5" s="28">
        <f t="shared" si="9"/>
        <v>13.8</v>
      </c>
      <c r="BX5" s="28">
        <f t="shared" si="9"/>
        <v>3.3424242424242423</v>
      </c>
      <c r="BY5" s="28">
        <f t="shared" si="26"/>
        <v>3.6</v>
      </c>
      <c r="BZ5" s="28">
        <f t="shared" si="10"/>
        <v>12.3</v>
      </c>
      <c r="CA5" s="28">
        <f t="shared" si="10"/>
        <v>3.3583333333333329</v>
      </c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</row>
    <row r="6" spans="1:136" x14ac:dyDescent="0.3">
      <c r="A6" s="29" t="s">
        <v>1017</v>
      </c>
      <c r="B6">
        <v>7</v>
      </c>
      <c r="C6">
        <v>1</v>
      </c>
      <c r="D6">
        <f t="shared" si="11"/>
        <v>8</v>
      </c>
      <c r="E6">
        <v>2</v>
      </c>
      <c r="F6">
        <v>9</v>
      </c>
      <c r="G6" s="35">
        <f>IFERROR(F6/E6,)</f>
        <v>4.5</v>
      </c>
      <c r="H6" s="28">
        <v>2</v>
      </c>
      <c r="I6" s="28">
        <v>12</v>
      </c>
      <c r="J6" s="35">
        <f t="shared" si="12"/>
        <v>6</v>
      </c>
      <c r="K6" s="36"/>
      <c r="L6" s="36"/>
      <c r="M6" s="35" t="str">
        <f t="shared" si="13"/>
        <v xml:space="preserve"> </v>
      </c>
      <c r="N6" s="36"/>
      <c r="O6" s="36"/>
      <c r="P6" s="35" t="str">
        <f t="shared" si="14"/>
        <v xml:space="preserve"> </v>
      </c>
      <c r="Q6" s="28">
        <v>5</v>
      </c>
      <c r="R6" s="28">
        <v>18</v>
      </c>
      <c r="S6" s="35">
        <f t="shared" si="15"/>
        <v>3.6</v>
      </c>
      <c r="T6" s="28">
        <v>3</v>
      </c>
      <c r="U6" s="28">
        <v>8</v>
      </c>
      <c r="V6" s="35">
        <f t="shared" si="16"/>
        <v>2.6666666666666665</v>
      </c>
      <c r="W6" s="36"/>
      <c r="X6" s="36"/>
      <c r="Y6" s="35" t="str">
        <f t="shared" si="17"/>
        <v xml:space="preserve"> </v>
      </c>
      <c r="Z6" s="28">
        <v>4</v>
      </c>
      <c r="AA6" s="28">
        <v>26</v>
      </c>
      <c r="AB6" s="35">
        <f t="shared" si="18"/>
        <v>6.5</v>
      </c>
      <c r="AC6" s="28">
        <v>4</v>
      </c>
      <c r="AD6" s="28">
        <v>20</v>
      </c>
      <c r="AE6" s="35">
        <f t="shared" si="19"/>
        <v>5</v>
      </c>
      <c r="AF6" s="36"/>
      <c r="AG6" s="36"/>
      <c r="AH6" s="35" t="str">
        <f t="shared" si="20"/>
        <v xml:space="preserve"> </v>
      </c>
      <c r="AI6" s="28">
        <v>3</v>
      </c>
      <c r="AJ6" s="28">
        <v>12</v>
      </c>
      <c r="AK6" s="35">
        <f t="shared" si="21"/>
        <v>4</v>
      </c>
      <c r="AL6" s="28">
        <v>5</v>
      </c>
      <c r="AM6" s="28">
        <v>25</v>
      </c>
      <c r="AN6" s="35">
        <f t="shared" si="22"/>
        <v>5</v>
      </c>
      <c r="AO6" s="37">
        <v>3</v>
      </c>
      <c r="AP6" s="37">
        <v>8</v>
      </c>
      <c r="AQ6" s="35">
        <f t="shared" si="23"/>
        <v>2.6666666666666665</v>
      </c>
      <c r="AR6" s="28">
        <v>3</v>
      </c>
      <c r="AS6" s="28">
        <v>10</v>
      </c>
      <c r="AT6" s="35">
        <f t="shared" si="0"/>
        <v>3.3333333333333335</v>
      </c>
      <c r="AU6" s="37">
        <v>3</v>
      </c>
      <c r="AV6" s="37">
        <v>8</v>
      </c>
      <c r="AW6" s="35">
        <f t="shared" si="1"/>
        <v>2.6666666666666665</v>
      </c>
      <c r="AX6" s="37">
        <v>4</v>
      </c>
      <c r="AY6" s="37">
        <v>18</v>
      </c>
      <c r="AZ6" s="35">
        <f t="shared" si="2"/>
        <v>4.5</v>
      </c>
      <c r="BA6" s="37">
        <v>3</v>
      </c>
      <c r="BB6" s="37">
        <v>8</v>
      </c>
      <c r="BC6" s="35">
        <f t="shared" si="3"/>
        <v>2.6666666666666665</v>
      </c>
      <c r="BD6" s="37">
        <v>3</v>
      </c>
      <c r="BE6" s="37">
        <v>10</v>
      </c>
      <c r="BF6" s="35">
        <f t="shared" si="4"/>
        <v>3.3333333333333335</v>
      </c>
      <c r="BG6" s="37">
        <v>3</v>
      </c>
      <c r="BH6" s="37">
        <v>10</v>
      </c>
      <c r="BI6" s="35">
        <f t="shared" si="5"/>
        <v>3.3333333333333335</v>
      </c>
      <c r="BJ6" s="37">
        <v>6</v>
      </c>
      <c r="BK6" s="37">
        <v>20</v>
      </c>
      <c r="BL6" s="35">
        <f t="shared" si="6"/>
        <v>3.3333333333333335</v>
      </c>
      <c r="BM6" s="37">
        <v>4</v>
      </c>
      <c r="BN6" s="37">
        <v>16</v>
      </c>
      <c r="BO6" s="35">
        <f t="shared" si="7"/>
        <v>4</v>
      </c>
      <c r="BP6" s="37">
        <v>4</v>
      </c>
      <c r="BQ6" s="37">
        <v>15</v>
      </c>
      <c r="BR6" s="35">
        <f t="shared" si="8"/>
        <v>3.75</v>
      </c>
      <c r="BS6" s="28">
        <f t="shared" si="27"/>
        <v>3.5555555555555554</v>
      </c>
      <c r="BT6" s="28">
        <f t="shared" si="24"/>
        <v>14.055555555555555</v>
      </c>
      <c r="BU6" s="28">
        <f t="shared" si="24"/>
        <v>3.9361111111111109</v>
      </c>
      <c r="BV6" s="28">
        <f t="shared" si="25"/>
        <v>3.5</v>
      </c>
      <c r="BW6" s="28">
        <f t="shared" si="9"/>
        <v>16.25</v>
      </c>
      <c r="BX6" s="28">
        <f t="shared" si="9"/>
        <v>4.6583333333333332</v>
      </c>
      <c r="BY6" s="28">
        <f t="shared" si="26"/>
        <v>3.6</v>
      </c>
      <c r="BZ6" s="28">
        <f t="shared" si="10"/>
        <v>12.3</v>
      </c>
      <c r="CA6" s="28">
        <f t="shared" si="10"/>
        <v>3.3583333333333329</v>
      </c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</row>
    <row r="7" spans="1:136" x14ac:dyDescent="0.3">
      <c r="A7" s="29" t="s">
        <v>777</v>
      </c>
      <c r="B7">
        <v>7</v>
      </c>
      <c r="C7">
        <v>1</v>
      </c>
      <c r="D7">
        <f t="shared" si="11"/>
        <v>8</v>
      </c>
      <c r="E7" s="33"/>
      <c r="F7" s="33"/>
      <c r="G7" s="35">
        <f>IFERROR(F7/E7,0)</f>
        <v>0</v>
      </c>
      <c r="H7" s="36"/>
      <c r="I7" s="36"/>
      <c r="J7" s="35" t="str">
        <f t="shared" si="12"/>
        <v xml:space="preserve"> </v>
      </c>
      <c r="K7" s="36"/>
      <c r="L7" s="36"/>
      <c r="M7" s="35" t="str">
        <f t="shared" si="13"/>
        <v xml:space="preserve"> </v>
      </c>
      <c r="N7" s="36"/>
      <c r="O7" s="36"/>
      <c r="P7" s="35" t="str">
        <f t="shared" si="14"/>
        <v xml:space="preserve"> </v>
      </c>
      <c r="Q7" s="36"/>
      <c r="R7" s="36"/>
      <c r="S7" s="35" t="str">
        <f t="shared" si="15"/>
        <v xml:space="preserve"> </v>
      </c>
      <c r="T7" s="36"/>
      <c r="U7" s="36"/>
      <c r="V7" s="35" t="str">
        <f t="shared" si="16"/>
        <v xml:space="preserve"> </v>
      </c>
      <c r="W7" s="36"/>
      <c r="X7" s="36"/>
      <c r="Y7" s="35" t="str">
        <f t="shared" si="17"/>
        <v xml:space="preserve"> </v>
      </c>
      <c r="Z7" s="36"/>
      <c r="AA7" s="36"/>
      <c r="AB7" s="35" t="str">
        <f t="shared" si="18"/>
        <v xml:space="preserve"> </v>
      </c>
      <c r="AC7" s="36"/>
      <c r="AD7" s="36"/>
      <c r="AE7" s="35" t="str">
        <f t="shared" si="19"/>
        <v xml:space="preserve"> </v>
      </c>
      <c r="AF7" s="28">
        <v>6</v>
      </c>
      <c r="AG7" s="28">
        <v>25</v>
      </c>
      <c r="AH7" s="35">
        <f t="shared" si="20"/>
        <v>4.166666666666667</v>
      </c>
      <c r="AI7" s="36"/>
      <c r="AJ7" s="36"/>
      <c r="AK7" s="35" t="str">
        <f t="shared" si="21"/>
        <v xml:space="preserve"> </v>
      </c>
      <c r="AL7" s="28">
        <v>5</v>
      </c>
      <c r="AM7" s="28">
        <v>25</v>
      </c>
      <c r="AN7" s="35">
        <f t="shared" si="22"/>
        <v>5</v>
      </c>
      <c r="AO7" s="37">
        <v>3</v>
      </c>
      <c r="AP7" s="37">
        <v>8</v>
      </c>
      <c r="AQ7" s="35">
        <f t="shared" si="23"/>
        <v>2.6666666666666665</v>
      </c>
      <c r="AR7" s="28">
        <v>3</v>
      </c>
      <c r="AS7" s="28">
        <v>10</v>
      </c>
      <c r="AT7" s="35">
        <f t="shared" si="0"/>
        <v>3.3333333333333335</v>
      </c>
      <c r="AU7" s="36"/>
      <c r="AV7" s="36"/>
      <c r="AW7" s="35" t="str">
        <f t="shared" si="1"/>
        <v xml:space="preserve"> </v>
      </c>
      <c r="AX7" s="37">
        <v>4</v>
      </c>
      <c r="AY7" s="37">
        <v>18</v>
      </c>
      <c r="AZ7" s="35">
        <f t="shared" si="2"/>
        <v>4.5</v>
      </c>
      <c r="BA7" s="36"/>
      <c r="BB7" s="36"/>
      <c r="BC7" s="35" t="str">
        <f t="shared" si="3"/>
        <v xml:space="preserve"> </v>
      </c>
      <c r="BD7" s="37">
        <v>3</v>
      </c>
      <c r="BE7" s="37">
        <v>10</v>
      </c>
      <c r="BF7" s="35">
        <f t="shared" si="4"/>
        <v>3.3333333333333335</v>
      </c>
      <c r="BG7" s="37">
        <v>3</v>
      </c>
      <c r="BH7" s="37">
        <v>10</v>
      </c>
      <c r="BI7" s="35">
        <f t="shared" si="5"/>
        <v>3.3333333333333335</v>
      </c>
      <c r="BJ7" s="37">
        <v>6</v>
      </c>
      <c r="BK7" s="37">
        <v>20</v>
      </c>
      <c r="BL7" s="35">
        <f t="shared" si="6"/>
        <v>3.3333333333333335</v>
      </c>
      <c r="BM7" s="37">
        <v>4</v>
      </c>
      <c r="BN7" s="37">
        <v>19</v>
      </c>
      <c r="BO7" s="35">
        <f t="shared" si="7"/>
        <v>4.75</v>
      </c>
      <c r="BP7" s="37">
        <v>4</v>
      </c>
      <c r="BQ7" s="37">
        <v>15</v>
      </c>
      <c r="BR7" s="35">
        <f t="shared" si="8"/>
        <v>3.75</v>
      </c>
      <c r="BS7" s="28">
        <f t="shared" si="27"/>
        <v>4.0999999999999996</v>
      </c>
      <c r="BT7" s="28">
        <f t="shared" si="24"/>
        <v>16</v>
      </c>
      <c r="BU7" s="28">
        <f t="shared" si="24"/>
        <v>3.4696969696969693</v>
      </c>
      <c r="BV7" s="28">
        <f t="shared" si="25"/>
        <v>5.5</v>
      </c>
      <c r="BW7" s="28">
        <f t="shared" si="9"/>
        <v>25</v>
      </c>
      <c r="BX7" s="28">
        <f t="shared" si="9"/>
        <v>3.0555555555555558</v>
      </c>
      <c r="BY7" s="28">
        <f t="shared" si="26"/>
        <v>3.75</v>
      </c>
      <c r="BZ7" s="28">
        <f t="shared" si="10"/>
        <v>13.75</v>
      </c>
      <c r="CA7" s="28">
        <f t="shared" si="10"/>
        <v>3.625</v>
      </c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</row>
    <row r="8" spans="1:136" x14ac:dyDescent="0.3">
      <c r="A8" s="29" t="s">
        <v>718</v>
      </c>
      <c r="B8">
        <v>7</v>
      </c>
      <c r="C8">
        <v>1</v>
      </c>
      <c r="D8">
        <f t="shared" si="11"/>
        <v>8</v>
      </c>
      <c r="G8" s="35">
        <f>IFERROR(F8/E8,0)</f>
        <v>0</v>
      </c>
      <c r="H8" s="28"/>
      <c r="I8" s="28"/>
      <c r="J8" s="35" t="str">
        <f t="shared" si="12"/>
        <v xml:space="preserve"> </v>
      </c>
      <c r="K8" s="36"/>
      <c r="L8" s="36"/>
      <c r="M8" s="35" t="str">
        <f t="shared" si="13"/>
        <v xml:space="preserve"> </v>
      </c>
      <c r="N8" s="28"/>
      <c r="O8" s="28"/>
      <c r="P8" s="35" t="str">
        <f t="shared" si="14"/>
        <v xml:space="preserve"> </v>
      </c>
      <c r="Q8" s="28"/>
      <c r="R8" s="28"/>
      <c r="S8" s="35" t="str">
        <f t="shared" si="15"/>
        <v xml:space="preserve"> </v>
      </c>
      <c r="T8" s="28"/>
      <c r="U8" s="28"/>
      <c r="V8" s="35" t="str">
        <f t="shared" si="16"/>
        <v xml:space="preserve"> </v>
      </c>
      <c r="W8" s="36"/>
      <c r="X8" s="36"/>
      <c r="Y8" s="35" t="str">
        <f t="shared" si="17"/>
        <v xml:space="preserve"> </v>
      </c>
      <c r="Z8" s="28"/>
      <c r="AA8" s="28"/>
      <c r="AB8" s="35" t="str">
        <f t="shared" si="18"/>
        <v xml:space="preserve"> </v>
      </c>
      <c r="AC8" s="28"/>
      <c r="AD8" s="28"/>
      <c r="AE8" s="35" t="str">
        <f t="shared" si="19"/>
        <v xml:space="preserve"> </v>
      </c>
      <c r="AF8" s="28"/>
      <c r="AG8" s="28"/>
      <c r="AH8" s="35" t="str">
        <f t="shared" si="20"/>
        <v xml:space="preserve"> </v>
      </c>
      <c r="AI8" s="28"/>
      <c r="AJ8" s="28"/>
      <c r="AK8" s="35" t="str">
        <f t="shared" si="21"/>
        <v xml:space="preserve"> </v>
      </c>
      <c r="AL8" s="28"/>
      <c r="AM8" s="28"/>
      <c r="AN8" s="35" t="str">
        <f t="shared" si="22"/>
        <v xml:space="preserve"> </v>
      </c>
      <c r="AO8" s="28"/>
      <c r="AP8" s="28"/>
      <c r="AQ8" s="35" t="str">
        <f t="shared" si="23"/>
        <v xml:space="preserve"> </v>
      </c>
      <c r="AR8" s="28"/>
      <c r="AS8" s="28"/>
      <c r="AT8" s="35" t="str">
        <f t="shared" si="0"/>
        <v xml:space="preserve"> </v>
      </c>
      <c r="AU8" s="28"/>
      <c r="AV8" s="28"/>
      <c r="AW8" s="35" t="str">
        <f t="shared" si="1"/>
        <v xml:space="preserve"> </v>
      </c>
      <c r="AX8" s="28"/>
      <c r="AY8" s="28"/>
      <c r="AZ8" s="35" t="str">
        <f t="shared" si="2"/>
        <v xml:space="preserve"> </v>
      </c>
      <c r="BA8" s="28"/>
      <c r="BB8" s="28"/>
      <c r="BC8" s="35" t="str">
        <f t="shared" si="3"/>
        <v xml:space="preserve"> </v>
      </c>
      <c r="BD8" s="37">
        <v>5</v>
      </c>
      <c r="BE8" s="37">
        <v>24</v>
      </c>
      <c r="BF8" s="35">
        <f t="shared" si="4"/>
        <v>4.8</v>
      </c>
      <c r="BG8" s="28"/>
      <c r="BH8" s="28"/>
      <c r="BI8" s="35" t="str">
        <f t="shared" si="5"/>
        <v xml:space="preserve"> </v>
      </c>
      <c r="BJ8" s="37">
        <v>5</v>
      </c>
      <c r="BK8" s="37">
        <v>30</v>
      </c>
      <c r="BL8" s="35">
        <f t="shared" si="6"/>
        <v>6</v>
      </c>
      <c r="BM8" s="28"/>
      <c r="BN8" s="28"/>
      <c r="BO8" s="35" t="str">
        <f t="shared" si="7"/>
        <v xml:space="preserve"> </v>
      </c>
      <c r="BP8" s="37">
        <v>4</v>
      </c>
      <c r="BQ8" s="37">
        <v>11</v>
      </c>
      <c r="BR8" s="35">
        <f t="shared" si="8"/>
        <v>2.75</v>
      </c>
      <c r="BS8" s="28">
        <f t="shared" si="27"/>
        <v>4.666666666666667</v>
      </c>
      <c r="BT8" s="28">
        <f t="shared" si="24"/>
        <v>21.666666666666668</v>
      </c>
      <c r="BU8" s="28">
        <f t="shared" si="24"/>
        <v>3.3875000000000002</v>
      </c>
      <c r="BV8" s="28"/>
      <c r="BW8" s="28"/>
      <c r="BX8" s="28"/>
      <c r="BY8" s="28">
        <f t="shared" si="26"/>
        <v>4.666666666666667</v>
      </c>
      <c r="BZ8" s="28">
        <f t="shared" si="10"/>
        <v>21.666666666666668</v>
      </c>
      <c r="CA8" s="28">
        <f t="shared" si="10"/>
        <v>4.5166666666666666</v>
      </c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</row>
    <row r="9" spans="1:136" x14ac:dyDescent="0.3">
      <c r="A9" s="29" t="s">
        <v>424</v>
      </c>
      <c r="B9">
        <v>4</v>
      </c>
      <c r="C9">
        <v>1</v>
      </c>
      <c r="D9">
        <f t="shared" si="11"/>
        <v>5</v>
      </c>
      <c r="E9">
        <v>4</v>
      </c>
      <c r="F9">
        <v>18</v>
      </c>
      <c r="G9" s="35">
        <f>IFERROR(F9/E9," ")</f>
        <v>4.5</v>
      </c>
      <c r="H9" s="28">
        <v>3</v>
      </c>
      <c r="I9" s="28">
        <v>26</v>
      </c>
      <c r="J9" s="35">
        <f t="shared" si="12"/>
        <v>8.6666666666666661</v>
      </c>
      <c r="K9" s="36"/>
      <c r="L9" s="36"/>
      <c r="M9" s="35" t="str">
        <f t="shared" si="13"/>
        <v xml:space="preserve"> </v>
      </c>
      <c r="N9" s="28">
        <v>7</v>
      </c>
      <c r="O9" s="28">
        <v>28</v>
      </c>
      <c r="P9" s="35">
        <f t="shared" si="14"/>
        <v>4</v>
      </c>
      <c r="Q9" s="28">
        <v>5</v>
      </c>
      <c r="R9" s="28">
        <v>22</v>
      </c>
      <c r="S9" s="35">
        <f t="shared" si="15"/>
        <v>4.4000000000000004</v>
      </c>
      <c r="T9" s="28">
        <v>3</v>
      </c>
      <c r="U9" s="28">
        <v>8</v>
      </c>
      <c r="V9" s="35">
        <f t="shared" si="16"/>
        <v>2.6666666666666665</v>
      </c>
      <c r="W9" s="28">
        <v>3</v>
      </c>
      <c r="X9" s="28">
        <v>8</v>
      </c>
      <c r="Y9" s="35">
        <f t="shared" si="17"/>
        <v>2.6666666666666665</v>
      </c>
      <c r="Z9" s="28">
        <v>3</v>
      </c>
      <c r="AA9" s="28">
        <v>10</v>
      </c>
      <c r="AB9" s="35">
        <f t="shared" si="18"/>
        <v>3.3333333333333335</v>
      </c>
      <c r="AC9" s="28">
        <v>4</v>
      </c>
      <c r="AD9" s="28">
        <v>17</v>
      </c>
      <c r="AE9" s="35">
        <f t="shared" si="19"/>
        <v>4.25</v>
      </c>
      <c r="AF9" s="28">
        <v>6</v>
      </c>
      <c r="AG9" s="28">
        <v>18</v>
      </c>
      <c r="AH9" s="35">
        <f t="shared" si="20"/>
        <v>3</v>
      </c>
      <c r="AI9" s="28">
        <v>4</v>
      </c>
      <c r="AJ9" s="28">
        <v>16</v>
      </c>
      <c r="AK9" s="35">
        <f t="shared" si="21"/>
        <v>4</v>
      </c>
      <c r="AL9" s="28">
        <v>4</v>
      </c>
      <c r="AM9" s="28">
        <v>14</v>
      </c>
      <c r="AN9" s="35">
        <f t="shared" si="22"/>
        <v>3.5</v>
      </c>
      <c r="AO9" s="37">
        <v>3</v>
      </c>
      <c r="AP9" s="37">
        <v>8</v>
      </c>
      <c r="AQ9" s="35">
        <f t="shared" si="23"/>
        <v>2.6666666666666665</v>
      </c>
      <c r="AR9" s="28">
        <v>3</v>
      </c>
      <c r="AS9" s="28">
        <v>10</v>
      </c>
      <c r="AT9" s="35">
        <f t="shared" si="0"/>
        <v>3.3333333333333335</v>
      </c>
      <c r="AU9" s="37">
        <v>3</v>
      </c>
      <c r="AV9" s="37">
        <v>8</v>
      </c>
      <c r="AW9" s="35">
        <f t="shared" si="1"/>
        <v>2.6666666666666665</v>
      </c>
      <c r="AX9" s="37">
        <v>5</v>
      </c>
      <c r="AY9" s="37">
        <v>22</v>
      </c>
      <c r="AZ9" s="35">
        <f t="shared" si="2"/>
        <v>4.4000000000000004</v>
      </c>
      <c r="BA9" s="37">
        <v>4</v>
      </c>
      <c r="BB9" s="37">
        <v>11</v>
      </c>
      <c r="BC9" s="35">
        <f t="shared" si="3"/>
        <v>2.75</v>
      </c>
      <c r="BD9" s="37">
        <v>3</v>
      </c>
      <c r="BE9" s="37">
        <v>10</v>
      </c>
      <c r="BF9" s="35">
        <f t="shared" si="4"/>
        <v>3.3333333333333335</v>
      </c>
      <c r="BG9" s="37">
        <v>2</v>
      </c>
      <c r="BH9" s="37">
        <v>7</v>
      </c>
      <c r="BI9" s="35">
        <f t="shared" si="5"/>
        <v>3.5</v>
      </c>
      <c r="BJ9" s="37">
        <v>6</v>
      </c>
      <c r="BK9" s="37">
        <v>20</v>
      </c>
      <c r="BL9" s="35">
        <f t="shared" si="6"/>
        <v>3.3333333333333335</v>
      </c>
      <c r="BM9" s="37">
        <v>4</v>
      </c>
      <c r="BN9" s="37">
        <v>12</v>
      </c>
      <c r="BO9" s="35">
        <f t="shared" si="7"/>
        <v>3</v>
      </c>
      <c r="BP9" s="37">
        <v>4</v>
      </c>
      <c r="BQ9" s="37">
        <v>16</v>
      </c>
      <c r="BR9" s="35">
        <f t="shared" si="8"/>
        <v>4</v>
      </c>
      <c r="BS9" s="28">
        <f t="shared" si="27"/>
        <v>3.9523809523809526</v>
      </c>
      <c r="BT9" s="28">
        <f t="shared" si="24"/>
        <v>14.714285714285714</v>
      </c>
      <c r="BU9" s="28">
        <f t="shared" si="24"/>
        <v>3.7126984126984128</v>
      </c>
      <c r="BV9" s="28">
        <f t="shared" si="25"/>
        <v>4.1818181818181817</v>
      </c>
      <c r="BW9" s="28">
        <f t="shared" si="9"/>
        <v>16.818181818181817</v>
      </c>
      <c r="BX9" s="28">
        <f t="shared" si="9"/>
        <v>4.0893939393939398</v>
      </c>
      <c r="BY9" s="28">
        <f t="shared" si="26"/>
        <v>3.7</v>
      </c>
      <c r="BZ9" s="28">
        <f t="shared" si="10"/>
        <v>12.4</v>
      </c>
      <c r="CA9" s="28">
        <f t="shared" si="10"/>
        <v>3.2983333333333333</v>
      </c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</row>
    <row r="10" spans="1:136" x14ac:dyDescent="0.3">
      <c r="A10" s="29" t="s">
        <v>1018</v>
      </c>
      <c r="B10">
        <v>6</v>
      </c>
      <c r="C10">
        <v>1</v>
      </c>
      <c r="D10">
        <f t="shared" si="11"/>
        <v>7</v>
      </c>
      <c r="G10" s="35" t="str">
        <f>IFERROR(F10/E10," ")</f>
        <v xml:space="preserve"> </v>
      </c>
      <c r="H10" s="28"/>
      <c r="I10" s="28"/>
      <c r="J10" s="35" t="str">
        <f t="shared" si="12"/>
        <v xml:space="preserve"> </v>
      </c>
      <c r="K10" s="36"/>
      <c r="L10" s="36"/>
      <c r="M10" s="35" t="str">
        <f t="shared" si="13"/>
        <v xml:space="preserve"> </v>
      </c>
      <c r="N10" s="28"/>
      <c r="O10" s="28"/>
      <c r="P10" s="35" t="str">
        <f t="shared" si="14"/>
        <v xml:space="preserve"> </v>
      </c>
      <c r="Q10" s="28"/>
      <c r="R10" s="28"/>
      <c r="S10" s="35" t="str">
        <f t="shared" si="15"/>
        <v xml:space="preserve"> </v>
      </c>
      <c r="T10" s="28"/>
      <c r="U10" s="28"/>
      <c r="V10" s="35" t="str">
        <f t="shared" si="16"/>
        <v xml:space="preserve"> </v>
      </c>
      <c r="W10" s="28"/>
      <c r="X10" s="28"/>
      <c r="Y10" s="35" t="str">
        <f t="shared" si="17"/>
        <v xml:space="preserve"> </v>
      </c>
      <c r="Z10" s="28"/>
      <c r="AA10" s="28"/>
      <c r="AB10" s="35" t="str">
        <f t="shared" si="18"/>
        <v xml:space="preserve"> </v>
      </c>
      <c r="AC10" s="28"/>
      <c r="AD10" s="28"/>
      <c r="AE10" s="35" t="str">
        <f t="shared" si="19"/>
        <v xml:space="preserve"> </v>
      </c>
      <c r="AF10" s="28"/>
      <c r="AG10" s="28"/>
      <c r="AH10" s="35" t="str">
        <f t="shared" si="20"/>
        <v xml:space="preserve"> </v>
      </c>
      <c r="AI10" s="28"/>
      <c r="AJ10" s="28"/>
      <c r="AK10" s="35" t="str">
        <f t="shared" si="21"/>
        <v xml:space="preserve"> </v>
      </c>
      <c r="AL10" s="28"/>
      <c r="AM10" s="28"/>
      <c r="AN10" s="35" t="str">
        <f t="shared" si="22"/>
        <v xml:space="preserve"> </v>
      </c>
      <c r="AO10" s="28"/>
      <c r="AP10" s="28"/>
      <c r="AQ10" s="35" t="str">
        <f t="shared" si="23"/>
        <v xml:space="preserve"> </v>
      </c>
      <c r="AR10" s="28"/>
      <c r="AS10" s="28"/>
      <c r="AT10" s="35" t="str">
        <f t="shared" si="0"/>
        <v xml:space="preserve"> </v>
      </c>
      <c r="AU10" s="28"/>
      <c r="AV10" s="28"/>
      <c r="AW10" s="35" t="str">
        <f t="shared" si="1"/>
        <v xml:space="preserve"> </v>
      </c>
      <c r="AX10" s="28"/>
      <c r="AY10" s="28"/>
      <c r="AZ10" s="35" t="str">
        <f t="shared" si="2"/>
        <v xml:space="preserve"> </v>
      </c>
      <c r="BA10" s="28"/>
      <c r="BB10" s="28"/>
      <c r="BC10" s="35" t="str">
        <f t="shared" si="3"/>
        <v xml:space="preserve"> </v>
      </c>
      <c r="BD10" s="37">
        <v>5</v>
      </c>
      <c r="BE10" s="37">
        <v>24</v>
      </c>
      <c r="BF10" s="35">
        <f t="shared" si="4"/>
        <v>4.8</v>
      </c>
      <c r="BG10" s="28"/>
      <c r="BH10" s="28"/>
      <c r="BI10" s="35" t="str">
        <f t="shared" si="5"/>
        <v xml:space="preserve"> </v>
      </c>
      <c r="BJ10" s="28"/>
      <c r="BK10" s="28"/>
      <c r="BL10" s="35" t="str">
        <f t="shared" si="6"/>
        <v xml:space="preserve"> </v>
      </c>
      <c r="BM10" s="28"/>
      <c r="BN10" s="28"/>
      <c r="BO10" s="35" t="str">
        <f t="shared" si="7"/>
        <v xml:space="preserve"> </v>
      </c>
      <c r="BP10" s="28"/>
      <c r="BQ10" s="28"/>
      <c r="BR10" s="35" t="str">
        <f t="shared" si="8"/>
        <v xml:space="preserve"> </v>
      </c>
      <c r="BS10" s="28">
        <f t="shared" si="27"/>
        <v>5</v>
      </c>
      <c r="BT10" s="28">
        <f t="shared" si="24"/>
        <v>24</v>
      </c>
      <c r="BU10" s="28">
        <f t="shared" si="24"/>
        <v>4.8</v>
      </c>
      <c r="BV10" s="28"/>
      <c r="BW10" s="28"/>
      <c r="BX10" s="28"/>
      <c r="BY10" s="28">
        <f t="shared" si="26"/>
        <v>5</v>
      </c>
      <c r="BZ10" s="28">
        <f t="shared" si="10"/>
        <v>24</v>
      </c>
      <c r="CA10" s="28">
        <f t="shared" si="10"/>
        <v>4.8</v>
      </c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</row>
    <row r="11" spans="1:136" x14ac:dyDescent="0.3">
      <c r="A11" s="29" t="s">
        <v>1019</v>
      </c>
      <c r="B11">
        <v>6</v>
      </c>
      <c r="C11">
        <v>1</v>
      </c>
      <c r="D11">
        <f t="shared" si="11"/>
        <v>7</v>
      </c>
      <c r="E11" s="33"/>
      <c r="F11" s="33"/>
      <c r="G11" s="35" t="str">
        <f t="shared" ref="G11:G53" si="28">IFERROR(F11/E11," ")</f>
        <v xml:space="preserve"> </v>
      </c>
      <c r="H11" s="36"/>
      <c r="I11" s="36"/>
      <c r="J11" s="35" t="str">
        <f t="shared" si="12"/>
        <v xml:space="preserve"> </v>
      </c>
      <c r="K11" s="36"/>
      <c r="L11" s="36"/>
      <c r="M11" s="35" t="str">
        <f t="shared" si="13"/>
        <v xml:space="preserve"> </v>
      </c>
      <c r="N11" s="36"/>
      <c r="O11" s="36"/>
      <c r="P11" s="35" t="str">
        <f t="shared" si="14"/>
        <v xml:space="preserve"> </v>
      </c>
      <c r="Q11" s="36"/>
      <c r="R11" s="36"/>
      <c r="S11" s="35" t="str">
        <f t="shared" si="15"/>
        <v xml:space="preserve"> </v>
      </c>
      <c r="T11" s="36"/>
      <c r="U11" s="36"/>
      <c r="V11" s="35" t="str">
        <f t="shared" si="16"/>
        <v xml:space="preserve"> </v>
      </c>
      <c r="W11" s="36"/>
      <c r="X11" s="36"/>
      <c r="Y11" s="35" t="str">
        <f t="shared" si="17"/>
        <v xml:space="preserve"> </v>
      </c>
      <c r="Z11" s="36"/>
      <c r="AA11" s="36"/>
      <c r="AB11" s="35" t="str">
        <f t="shared" si="18"/>
        <v xml:space="preserve"> </v>
      </c>
      <c r="AC11" s="36"/>
      <c r="AD11" s="36"/>
      <c r="AE11" s="35" t="str">
        <f t="shared" si="19"/>
        <v xml:space="preserve"> </v>
      </c>
      <c r="AF11" s="36"/>
      <c r="AG11" s="36"/>
      <c r="AH11" s="35" t="str">
        <f t="shared" si="20"/>
        <v xml:space="preserve"> </v>
      </c>
      <c r="AI11" s="36"/>
      <c r="AJ11" s="36"/>
      <c r="AK11" s="35" t="str">
        <f t="shared" si="21"/>
        <v xml:space="preserve"> </v>
      </c>
      <c r="AL11" s="36"/>
      <c r="AM11" s="36"/>
      <c r="AN11" s="35" t="str">
        <f t="shared" si="22"/>
        <v xml:space="preserve"> </v>
      </c>
      <c r="AO11" s="28">
        <v>4</v>
      </c>
      <c r="AP11" s="28">
        <v>11</v>
      </c>
      <c r="AQ11" s="35">
        <f t="shared" si="23"/>
        <v>2.75</v>
      </c>
      <c r="AR11" s="28">
        <v>4</v>
      </c>
      <c r="AS11" s="28">
        <v>13</v>
      </c>
      <c r="AT11" s="35">
        <f t="shared" si="0"/>
        <v>3.25</v>
      </c>
      <c r="AU11" s="37">
        <v>8</v>
      </c>
      <c r="AV11" s="37">
        <v>23</v>
      </c>
      <c r="AW11" s="35">
        <f t="shared" si="1"/>
        <v>2.875</v>
      </c>
      <c r="AX11" s="36"/>
      <c r="AY11" s="36"/>
      <c r="AZ11" s="35" t="str">
        <f t="shared" si="2"/>
        <v xml:space="preserve"> </v>
      </c>
      <c r="BA11" s="28">
        <v>3</v>
      </c>
      <c r="BB11" s="28">
        <v>8</v>
      </c>
      <c r="BC11" s="35">
        <f t="shared" si="3"/>
        <v>2.6666666666666665</v>
      </c>
      <c r="BD11" s="37">
        <v>5</v>
      </c>
      <c r="BE11" s="37">
        <v>15</v>
      </c>
      <c r="BF11" s="35">
        <f t="shared" si="4"/>
        <v>3</v>
      </c>
      <c r="BG11" s="36"/>
      <c r="BH11" s="36"/>
      <c r="BI11" s="35" t="str">
        <f t="shared" si="5"/>
        <v xml:space="preserve"> </v>
      </c>
      <c r="BJ11" s="28">
        <v>4</v>
      </c>
      <c r="BK11" s="28">
        <v>23</v>
      </c>
      <c r="BL11" s="35">
        <f t="shared" si="6"/>
        <v>5.75</v>
      </c>
      <c r="BM11" s="36"/>
      <c r="BN11" s="36"/>
      <c r="BO11" s="35" t="str">
        <f t="shared" si="7"/>
        <v xml:space="preserve"> </v>
      </c>
      <c r="BP11" s="36"/>
      <c r="BQ11" s="36"/>
      <c r="BR11" s="35" t="str">
        <f t="shared" si="8"/>
        <v xml:space="preserve"> </v>
      </c>
      <c r="BS11" s="28">
        <f t="shared" si="27"/>
        <v>4.666666666666667</v>
      </c>
      <c r="BT11" s="28">
        <f t="shared" si="24"/>
        <v>15.5</v>
      </c>
      <c r="BU11" s="28">
        <f t="shared" si="24"/>
        <v>3.3819444444444442</v>
      </c>
      <c r="BV11" s="28"/>
      <c r="BW11" s="28"/>
      <c r="BX11" s="28"/>
      <c r="BY11" s="28">
        <f t="shared" si="26"/>
        <v>4.666666666666667</v>
      </c>
      <c r="BZ11" s="28">
        <f t="shared" si="10"/>
        <v>15.5</v>
      </c>
      <c r="CA11" s="28">
        <f t="shared" si="10"/>
        <v>3.3819444444444442</v>
      </c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</row>
    <row r="12" spans="1:136" x14ac:dyDescent="0.3">
      <c r="A12" s="29" t="s">
        <v>1020</v>
      </c>
      <c r="B12">
        <v>6</v>
      </c>
      <c r="C12">
        <v>1</v>
      </c>
      <c r="D12">
        <f t="shared" si="11"/>
        <v>7</v>
      </c>
      <c r="E12" s="33"/>
      <c r="F12" s="33"/>
      <c r="G12" s="35" t="str">
        <f t="shared" si="28"/>
        <v xml:space="preserve"> </v>
      </c>
      <c r="H12" s="28">
        <v>7</v>
      </c>
      <c r="I12" s="28">
        <v>33</v>
      </c>
      <c r="J12" s="35">
        <f t="shared" si="12"/>
        <v>4.7142857142857144</v>
      </c>
      <c r="K12" s="36"/>
      <c r="L12" s="36"/>
      <c r="M12" s="35" t="str">
        <f t="shared" si="13"/>
        <v xml:space="preserve"> </v>
      </c>
      <c r="N12" s="28">
        <v>4</v>
      </c>
      <c r="O12" s="28">
        <v>9</v>
      </c>
      <c r="P12" s="35">
        <f t="shared" si="14"/>
        <v>2.25</v>
      </c>
      <c r="Q12" s="36"/>
      <c r="R12" s="36"/>
      <c r="S12" s="35" t="str">
        <f t="shared" si="15"/>
        <v xml:space="preserve"> </v>
      </c>
      <c r="T12" s="36"/>
      <c r="U12" s="36"/>
      <c r="V12" s="35" t="str">
        <f t="shared" si="16"/>
        <v xml:space="preserve"> </v>
      </c>
      <c r="W12" s="36"/>
      <c r="X12" s="36"/>
      <c r="Y12" s="35" t="str">
        <f t="shared" si="17"/>
        <v xml:space="preserve"> </v>
      </c>
      <c r="Z12" s="36"/>
      <c r="AA12" s="36"/>
      <c r="AB12" s="35" t="str">
        <f t="shared" si="18"/>
        <v xml:space="preserve"> </v>
      </c>
      <c r="AC12" s="36"/>
      <c r="AD12" s="36"/>
      <c r="AE12" s="35" t="str">
        <f t="shared" si="19"/>
        <v xml:space="preserve"> </v>
      </c>
      <c r="AF12" s="28">
        <v>5</v>
      </c>
      <c r="AG12" s="28">
        <v>12</v>
      </c>
      <c r="AH12" s="35">
        <f t="shared" si="20"/>
        <v>2.4</v>
      </c>
      <c r="AI12" s="36"/>
      <c r="AJ12" s="36"/>
      <c r="AK12" s="35" t="str">
        <f t="shared" si="21"/>
        <v xml:space="preserve"> </v>
      </c>
      <c r="AL12" s="28">
        <v>4</v>
      </c>
      <c r="AM12" s="28">
        <v>14</v>
      </c>
      <c r="AN12" s="35">
        <f t="shared" si="22"/>
        <v>3.5</v>
      </c>
      <c r="AO12" s="28">
        <v>4</v>
      </c>
      <c r="AP12" s="28">
        <v>11</v>
      </c>
      <c r="AQ12" s="35">
        <f t="shared" si="23"/>
        <v>2.75</v>
      </c>
      <c r="AR12" s="37">
        <v>4</v>
      </c>
      <c r="AS12" s="37">
        <v>13</v>
      </c>
      <c r="AT12" s="35">
        <f t="shared" si="0"/>
        <v>3.25</v>
      </c>
      <c r="AU12" s="36"/>
      <c r="AV12" s="36"/>
      <c r="AW12" s="35" t="str">
        <f t="shared" si="1"/>
        <v xml:space="preserve"> </v>
      </c>
      <c r="AX12" s="28">
        <v>3</v>
      </c>
      <c r="AY12" s="28">
        <v>10</v>
      </c>
      <c r="AZ12" s="35">
        <f t="shared" si="2"/>
        <v>3.3333333333333335</v>
      </c>
      <c r="BA12" s="36"/>
      <c r="BB12" s="36"/>
      <c r="BC12" s="35" t="str">
        <f t="shared" si="3"/>
        <v xml:space="preserve"> </v>
      </c>
      <c r="BD12" s="37">
        <v>5</v>
      </c>
      <c r="BE12" s="37">
        <v>15</v>
      </c>
      <c r="BF12" s="35">
        <f t="shared" si="4"/>
        <v>3</v>
      </c>
      <c r="BG12" s="28">
        <v>6</v>
      </c>
      <c r="BH12" s="28">
        <v>17</v>
      </c>
      <c r="BI12" s="35">
        <f t="shared" si="5"/>
        <v>2.8333333333333335</v>
      </c>
      <c r="BJ12" s="37">
        <v>4</v>
      </c>
      <c r="BK12" s="37">
        <v>23</v>
      </c>
      <c r="BL12" s="35">
        <f t="shared" si="6"/>
        <v>5.75</v>
      </c>
      <c r="BM12" s="37">
        <v>4</v>
      </c>
      <c r="BN12" s="37">
        <v>13</v>
      </c>
      <c r="BO12" s="35">
        <f t="shared" si="7"/>
        <v>3.25</v>
      </c>
      <c r="BP12" s="37">
        <v>3</v>
      </c>
      <c r="BQ12" s="37">
        <v>10</v>
      </c>
      <c r="BR12" s="35">
        <f t="shared" si="8"/>
        <v>3.3333333333333335</v>
      </c>
      <c r="BS12" s="28">
        <f t="shared" si="27"/>
        <v>4.416666666666667</v>
      </c>
      <c r="BT12" s="28">
        <f t="shared" si="24"/>
        <v>15</v>
      </c>
      <c r="BU12" s="28">
        <f t="shared" si="24"/>
        <v>3.363690476190476</v>
      </c>
      <c r="BV12" s="28">
        <f t="shared" si="25"/>
        <v>5</v>
      </c>
      <c r="BW12" s="28">
        <f t="shared" si="9"/>
        <v>17</v>
      </c>
      <c r="BX12" s="28">
        <f t="shared" si="9"/>
        <v>3.2160714285714285</v>
      </c>
      <c r="BY12" s="28">
        <f t="shared" si="26"/>
        <v>4.125</v>
      </c>
      <c r="BZ12" s="28">
        <f t="shared" si="10"/>
        <v>14</v>
      </c>
      <c r="CA12" s="28">
        <f t="shared" si="10"/>
        <v>3.4375</v>
      </c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</row>
    <row r="13" spans="1:136" x14ac:dyDescent="0.3">
      <c r="A13" s="29" t="s">
        <v>1021</v>
      </c>
      <c r="B13">
        <v>7</v>
      </c>
      <c r="C13">
        <v>1</v>
      </c>
      <c r="D13">
        <f t="shared" si="11"/>
        <v>8</v>
      </c>
      <c r="G13" s="35" t="str">
        <f t="shared" si="28"/>
        <v xml:space="preserve"> </v>
      </c>
      <c r="H13" s="28"/>
      <c r="I13" s="28"/>
      <c r="J13" s="35" t="str">
        <f t="shared" si="12"/>
        <v xml:space="preserve"> </v>
      </c>
      <c r="K13" s="36"/>
      <c r="L13" s="36"/>
      <c r="M13" s="35" t="str">
        <f t="shared" si="13"/>
        <v xml:space="preserve"> </v>
      </c>
      <c r="N13" s="28"/>
      <c r="O13" s="28"/>
      <c r="P13" s="35" t="str">
        <f t="shared" si="14"/>
        <v xml:space="preserve"> </v>
      </c>
      <c r="Q13" s="28"/>
      <c r="R13" s="28"/>
      <c r="S13" s="35" t="str">
        <f t="shared" si="15"/>
        <v xml:space="preserve"> </v>
      </c>
      <c r="T13" s="28"/>
      <c r="U13" s="28"/>
      <c r="V13" s="35" t="str">
        <f t="shared" si="16"/>
        <v xml:space="preserve"> </v>
      </c>
      <c r="W13" s="28"/>
      <c r="X13" s="28"/>
      <c r="Y13" s="35" t="str">
        <f t="shared" si="17"/>
        <v xml:space="preserve"> </v>
      </c>
      <c r="Z13" s="28">
        <v>4</v>
      </c>
      <c r="AA13" s="28">
        <v>26</v>
      </c>
      <c r="AB13" s="35">
        <f t="shared" si="18"/>
        <v>6.5</v>
      </c>
      <c r="AC13" s="28"/>
      <c r="AD13" s="28"/>
      <c r="AE13" s="35" t="str">
        <f t="shared" si="19"/>
        <v xml:space="preserve"> </v>
      </c>
      <c r="AF13" s="36"/>
      <c r="AG13" s="36"/>
      <c r="AH13" s="35" t="str">
        <f t="shared" si="20"/>
        <v xml:space="preserve"> </v>
      </c>
      <c r="AI13" s="28"/>
      <c r="AJ13" s="28"/>
      <c r="AK13" s="35" t="str">
        <f t="shared" si="21"/>
        <v xml:space="preserve"> </v>
      </c>
      <c r="AL13" s="28"/>
      <c r="AM13" s="28"/>
      <c r="AN13" s="35" t="str">
        <f t="shared" si="22"/>
        <v xml:space="preserve"> </v>
      </c>
      <c r="AO13" s="28"/>
      <c r="AP13" s="28"/>
      <c r="AQ13" s="35" t="str">
        <f t="shared" si="23"/>
        <v xml:space="preserve"> </v>
      </c>
      <c r="AR13" s="28"/>
      <c r="AS13" s="28"/>
      <c r="AT13" s="35" t="str">
        <f t="shared" si="0"/>
        <v xml:space="preserve"> </v>
      </c>
      <c r="AU13" s="28"/>
      <c r="AV13" s="28"/>
      <c r="AW13" s="35" t="str">
        <f t="shared" si="1"/>
        <v xml:space="preserve"> </v>
      </c>
      <c r="AX13" s="28"/>
      <c r="AY13" s="28"/>
      <c r="AZ13" s="35" t="str">
        <f t="shared" si="2"/>
        <v xml:space="preserve"> </v>
      </c>
      <c r="BA13" s="28"/>
      <c r="BB13" s="28"/>
      <c r="BC13" s="35" t="str">
        <f t="shared" si="3"/>
        <v xml:space="preserve"> </v>
      </c>
      <c r="BD13" s="28"/>
      <c r="BE13" s="28"/>
      <c r="BF13" s="35" t="str">
        <f t="shared" si="4"/>
        <v xml:space="preserve"> </v>
      </c>
      <c r="BG13" s="28"/>
      <c r="BH13" s="28"/>
      <c r="BI13" s="35" t="str">
        <f t="shared" si="5"/>
        <v xml:space="preserve"> </v>
      </c>
      <c r="BJ13" s="28"/>
      <c r="BK13" s="28"/>
      <c r="BL13" s="35" t="str">
        <f t="shared" si="6"/>
        <v xml:space="preserve"> </v>
      </c>
      <c r="BM13" s="28"/>
      <c r="BN13" s="28"/>
      <c r="BO13" s="35" t="str">
        <f t="shared" si="7"/>
        <v xml:space="preserve"> </v>
      </c>
      <c r="BP13" s="28"/>
      <c r="BQ13" s="28"/>
      <c r="BR13" s="35" t="str">
        <f t="shared" si="8"/>
        <v xml:space="preserve"> </v>
      </c>
      <c r="BS13" s="28">
        <f t="shared" si="27"/>
        <v>4</v>
      </c>
      <c r="BT13" s="28">
        <f t="shared" si="24"/>
        <v>26</v>
      </c>
      <c r="BU13" s="28">
        <f t="shared" si="24"/>
        <v>6.5</v>
      </c>
      <c r="BV13" s="28">
        <f t="shared" si="25"/>
        <v>4</v>
      </c>
      <c r="BW13" s="28">
        <f t="shared" si="9"/>
        <v>26</v>
      </c>
      <c r="BX13" s="28">
        <f t="shared" si="9"/>
        <v>6.5</v>
      </c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</row>
    <row r="14" spans="1:136" x14ac:dyDescent="0.3">
      <c r="A14" s="29" t="s">
        <v>1022</v>
      </c>
      <c r="B14">
        <v>6</v>
      </c>
      <c r="C14">
        <v>1</v>
      </c>
      <c r="D14">
        <f t="shared" si="11"/>
        <v>7</v>
      </c>
      <c r="E14">
        <v>2</v>
      </c>
      <c r="F14">
        <v>9</v>
      </c>
      <c r="G14" s="35">
        <f t="shared" si="28"/>
        <v>4.5</v>
      </c>
      <c r="H14" s="36"/>
      <c r="I14" s="36"/>
      <c r="J14" s="35" t="str">
        <f t="shared" si="12"/>
        <v xml:space="preserve"> </v>
      </c>
      <c r="K14" s="36"/>
      <c r="L14" s="36"/>
      <c r="M14" s="35" t="str">
        <f t="shared" si="13"/>
        <v xml:space="preserve"> </v>
      </c>
      <c r="N14" s="36"/>
      <c r="O14" s="36"/>
      <c r="P14" s="35" t="str">
        <f t="shared" si="14"/>
        <v xml:space="preserve"> </v>
      </c>
      <c r="Q14" s="36"/>
      <c r="R14" s="36"/>
      <c r="S14" s="35" t="str">
        <f t="shared" si="15"/>
        <v xml:space="preserve"> </v>
      </c>
      <c r="T14" s="36"/>
      <c r="U14" s="36"/>
      <c r="V14" s="35" t="str">
        <f t="shared" si="16"/>
        <v xml:space="preserve"> </v>
      </c>
      <c r="W14" s="36"/>
      <c r="X14" s="36"/>
      <c r="Y14" s="35" t="str">
        <f t="shared" si="17"/>
        <v xml:space="preserve"> </v>
      </c>
      <c r="Z14" s="36"/>
      <c r="AA14" s="36"/>
      <c r="AB14" s="35" t="str">
        <f t="shared" si="18"/>
        <v xml:space="preserve"> </v>
      </c>
      <c r="AC14" s="36"/>
      <c r="AD14" s="36"/>
      <c r="AE14" s="35" t="str">
        <f t="shared" si="19"/>
        <v xml:space="preserve"> </v>
      </c>
      <c r="AF14" s="36"/>
      <c r="AG14" s="36"/>
      <c r="AH14" s="35" t="str">
        <f t="shared" si="20"/>
        <v xml:space="preserve"> </v>
      </c>
      <c r="AI14" s="36"/>
      <c r="AJ14" s="36"/>
      <c r="AK14" s="35" t="str">
        <f t="shared" si="21"/>
        <v xml:space="preserve"> </v>
      </c>
      <c r="AL14" s="36"/>
      <c r="AM14" s="36"/>
      <c r="AN14" s="35" t="str">
        <f t="shared" si="22"/>
        <v xml:space="preserve"> </v>
      </c>
      <c r="AO14" s="28">
        <v>10</v>
      </c>
      <c r="AP14" s="28">
        <v>28</v>
      </c>
      <c r="AQ14" s="35">
        <f t="shared" si="23"/>
        <v>2.8</v>
      </c>
      <c r="AR14" s="28">
        <v>5</v>
      </c>
      <c r="AS14" s="28">
        <v>19</v>
      </c>
      <c r="AT14" s="35">
        <f t="shared" si="0"/>
        <v>3.8</v>
      </c>
      <c r="AU14" s="37">
        <v>9</v>
      </c>
      <c r="AV14" s="37">
        <v>19</v>
      </c>
      <c r="AW14" s="35">
        <f t="shared" si="1"/>
        <v>2.1111111111111112</v>
      </c>
      <c r="AX14" s="36"/>
      <c r="AY14" s="36"/>
      <c r="AZ14" s="35" t="str">
        <f t="shared" si="2"/>
        <v xml:space="preserve"> </v>
      </c>
      <c r="BA14" s="28">
        <v>6</v>
      </c>
      <c r="BB14" s="28">
        <v>13</v>
      </c>
      <c r="BC14" s="35">
        <f t="shared" si="3"/>
        <v>2.1666666666666665</v>
      </c>
      <c r="BD14" s="28">
        <v>6</v>
      </c>
      <c r="BE14" s="28">
        <v>18</v>
      </c>
      <c r="BF14" s="35">
        <f t="shared" si="4"/>
        <v>3</v>
      </c>
      <c r="BG14" s="37">
        <v>8</v>
      </c>
      <c r="BH14" s="37">
        <v>36</v>
      </c>
      <c r="BI14" s="35">
        <f t="shared" si="5"/>
        <v>4.5</v>
      </c>
      <c r="BJ14" s="37">
        <v>6</v>
      </c>
      <c r="BK14" s="37">
        <v>23</v>
      </c>
      <c r="BL14" s="35">
        <f t="shared" si="6"/>
        <v>3.8333333333333335</v>
      </c>
      <c r="BM14" s="37">
        <v>9</v>
      </c>
      <c r="BN14" s="37">
        <v>44</v>
      </c>
      <c r="BO14" s="35">
        <f t="shared" si="7"/>
        <v>4.8888888888888893</v>
      </c>
      <c r="BP14" s="37">
        <v>9</v>
      </c>
      <c r="BQ14" s="37">
        <v>37</v>
      </c>
      <c r="BR14" s="35">
        <f t="shared" si="8"/>
        <v>4.1111111111111107</v>
      </c>
      <c r="BS14" s="28">
        <f t="shared" si="27"/>
        <v>7</v>
      </c>
      <c r="BT14" s="28">
        <f t="shared" si="24"/>
        <v>24.6</v>
      </c>
      <c r="BU14" s="28">
        <f t="shared" si="24"/>
        <v>3.5711111111111107</v>
      </c>
      <c r="BV14" s="28">
        <f t="shared" si="25"/>
        <v>2</v>
      </c>
      <c r="BW14" s="28">
        <f t="shared" si="9"/>
        <v>9</v>
      </c>
      <c r="BX14" s="28">
        <f t="shared" si="9"/>
        <v>4.5</v>
      </c>
      <c r="BY14" s="28">
        <f t="shared" si="26"/>
        <v>7.5555555555555554</v>
      </c>
      <c r="BZ14" s="28">
        <f t="shared" si="10"/>
        <v>26.333333333333332</v>
      </c>
      <c r="CA14" s="28">
        <f t="shared" si="10"/>
        <v>3.467901234567901</v>
      </c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</row>
    <row r="15" spans="1:136" x14ac:dyDescent="0.3">
      <c r="A15" s="29" t="s">
        <v>1023</v>
      </c>
      <c r="B15">
        <v>6</v>
      </c>
      <c r="C15">
        <v>1</v>
      </c>
      <c r="D15">
        <f t="shared" si="11"/>
        <v>7</v>
      </c>
      <c r="E15">
        <v>2</v>
      </c>
      <c r="F15">
        <v>9</v>
      </c>
      <c r="G15" s="35">
        <f t="shared" si="28"/>
        <v>4.5</v>
      </c>
      <c r="H15" s="28">
        <v>11</v>
      </c>
      <c r="I15" s="28">
        <v>39</v>
      </c>
      <c r="J15" s="35">
        <f t="shared" si="12"/>
        <v>3.5454545454545454</v>
      </c>
      <c r="K15" s="36"/>
      <c r="L15" s="36"/>
      <c r="M15" s="35" t="str">
        <f t="shared" si="13"/>
        <v xml:space="preserve"> </v>
      </c>
      <c r="N15" s="28">
        <v>7</v>
      </c>
      <c r="O15" s="28">
        <v>23</v>
      </c>
      <c r="P15" s="35">
        <f t="shared" si="14"/>
        <v>3.2857142857142856</v>
      </c>
      <c r="Q15" s="28">
        <v>7</v>
      </c>
      <c r="R15" s="28">
        <v>22</v>
      </c>
      <c r="S15" s="35">
        <f t="shared" si="15"/>
        <v>3.1428571428571428</v>
      </c>
      <c r="T15" s="28">
        <v>3</v>
      </c>
      <c r="U15" s="28">
        <v>8</v>
      </c>
      <c r="V15" s="35">
        <f t="shared" si="16"/>
        <v>2.6666666666666665</v>
      </c>
      <c r="W15" s="28">
        <v>6</v>
      </c>
      <c r="X15" s="28">
        <v>27</v>
      </c>
      <c r="Y15" s="35">
        <f t="shared" si="17"/>
        <v>4.5</v>
      </c>
      <c r="Z15" s="28">
        <v>5</v>
      </c>
      <c r="AA15" s="28">
        <v>35</v>
      </c>
      <c r="AB15" s="35">
        <f t="shared" si="18"/>
        <v>7</v>
      </c>
      <c r="AC15" s="28">
        <v>10</v>
      </c>
      <c r="AD15" s="28">
        <v>27</v>
      </c>
      <c r="AE15" s="35">
        <f t="shared" si="19"/>
        <v>2.7</v>
      </c>
      <c r="AF15" s="28">
        <v>5</v>
      </c>
      <c r="AG15" s="28">
        <v>12</v>
      </c>
      <c r="AH15" s="35">
        <f t="shared" si="20"/>
        <v>2.4</v>
      </c>
      <c r="AI15" s="28">
        <v>9</v>
      </c>
      <c r="AJ15" s="28">
        <v>28</v>
      </c>
      <c r="AK15" s="35">
        <f t="shared" si="21"/>
        <v>3.1111111111111112</v>
      </c>
      <c r="AL15" s="28">
        <v>6</v>
      </c>
      <c r="AM15" s="28">
        <v>22</v>
      </c>
      <c r="AN15" s="35">
        <f t="shared" si="22"/>
        <v>3.6666666666666665</v>
      </c>
      <c r="AO15" s="37">
        <v>10</v>
      </c>
      <c r="AP15" s="37">
        <v>28</v>
      </c>
      <c r="AQ15" s="35">
        <f t="shared" si="23"/>
        <v>2.8</v>
      </c>
      <c r="AR15" s="37">
        <v>5</v>
      </c>
      <c r="AS15" s="37">
        <v>19</v>
      </c>
      <c r="AT15" s="35">
        <f t="shared" si="0"/>
        <v>3.8</v>
      </c>
      <c r="AU15" s="37">
        <v>9</v>
      </c>
      <c r="AV15" s="37">
        <v>19</v>
      </c>
      <c r="AW15" s="35">
        <f t="shared" si="1"/>
        <v>2.1111111111111112</v>
      </c>
      <c r="AX15" s="37">
        <v>6</v>
      </c>
      <c r="AY15" s="37">
        <v>35</v>
      </c>
      <c r="AZ15" s="35">
        <f t="shared" si="2"/>
        <v>5.833333333333333</v>
      </c>
      <c r="BA15" s="37">
        <v>6</v>
      </c>
      <c r="BB15" s="37">
        <v>13</v>
      </c>
      <c r="BC15" s="35">
        <f t="shared" si="3"/>
        <v>2.1666666666666665</v>
      </c>
      <c r="BD15" s="37">
        <v>6</v>
      </c>
      <c r="BE15" s="37">
        <v>18</v>
      </c>
      <c r="BF15" s="35">
        <f t="shared" si="4"/>
        <v>3</v>
      </c>
      <c r="BG15" s="37">
        <v>8</v>
      </c>
      <c r="BH15" s="37">
        <v>36</v>
      </c>
      <c r="BI15" s="35">
        <f t="shared" si="5"/>
        <v>4.5</v>
      </c>
      <c r="BJ15" s="37">
        <v>6</v>
      </c>
      <c r="BK15" s="37">
        <v>23</v>
      </c>
      <c r="BL15" s="35">
        <f t="shared" si="6"/>
        <v>3.8333333333333335</v>
      </c>
      <c r="BM15" s="37">
        <v>9</v>
      </c>
      <c r="BN15" s="37">
        <v>44</v>
      </c>
      <c r="BO15" s="35">
        <f t="shared" si="7"/>
        <v>4.8888888888888893</v>
      </c>
      <c r="BP15" s="37">
        <v>9</v>
      </c>
      <c r="BQ15" s="37">
        <v>37</v>
      </c>
      <c r="BR15" s="35">
        <f t="shared" si="8"/>
        <v>4.1111111111111107</v>
      </c>
      <c r="BS15" s="28">
        <f t="shared" si="27"/>
        <v>6.9047619047619051</v>
      </c>
      <c r="BT15" s="28">
        <f t="shared" si="24"/>
        <v>24.952380952380953</v>
      </c>
      <c r="BU15" s="28">
        <f t="shared" si="24"/>
        <v>3.6934721363292793</v>
      </c>
      <c r="BV15" s="28">
        <f t="shared" si="25"/>
        <v>6.4545454545454541</v>
      </c>
      <c r="BW15" s="28">
        <f t="shared" si="9"/>
        <v>22.90909090909091</v>
      </c>
      <c r="BX15" s="28">
        <f t="shared" si="9"/>
        <v>3.6834973107700382</v>
      </c>
      <c r="BY15" s="28">
        <f t="shared" si="26"/>
        <v>7.4</v>
      </c>
      <c r="BZ15" s="28">
        <f t="shared" si="10"/>
        <v>27.2</v>
      </c>
      <c r="CA15" s="28">
        <f t="shared" si="10"/>
        <v>3.7044444444444453</v>
      </c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</row>
    <row r="16" spans="1:136" x14ac:dyDescent="0.3">
      <c r="A16" s="29" t="s">
        <v>1024</v>
      </c>
      <c r="B16">
        <v>5</v>
      </c>
      <c r="C16">
        <v>4</v>
      </c>
      <c r="D16">
        <f t="shared" si="11"/>
        <v>9</v>
      </c>
      <c r="E16" s="33"/>
      <c r="F16" s="33"/>
      <c r="G16" s="35" t="str">
        <f t="shared" si="28"/>
        <v xml:space="preserve"> </v>
      </c>
      <c r="H16" s="36"/>
      <c r="I16" s="36"/>
      <c r="J16" s="35" t="str">
        <f t="shared" si="12"/>
        <v xml:space="preserve"> </v>
      </c>
      <c r="K16" s="28">
        <v>6</v>
      </c>
      <c r="L16" s="28">
        <v>16</v>
      </c>
      <c r="M16" s="35">
        <f t="shared" si="13"/>
        <v>2.6666666666666665</v>
      </c>
      <c r="N16" s="36"/>
      <c r="O16" s="36"/>
      <c r="P16" s="35" t="str">
        <f t="shared" si="14"/>
        <v xml:space="preserve"> </v>
      </c>
      <c r="Q16" s="36"/>
      <c r="R16" s="36"/>
      <c r="S16" s="35" t="str">
        <f t="shared" si="15"/>
        <v xml:space="preserve"> </v>
      </c>
      <c r="T16" s="36"/>
      <c r="U16" s="36"/>
      <c r="V16" s="35" t="str">
        <f t="shared" si="16"/>
        <v xml:space="preserve"> </v>
      </c>
      <c r="W16" s="36"/>
      <c r="X16" s="36"/>
      <c r="Y16" s="35" t="str">
        <f t="shared" si="17"/>
        <v xml:space="preserve"> </v>
      </c>
      <c r="Z16" s="36"/>
      <c r="AA16" s="36"/>
      <c r="AB16" s="35" t="str">
        <f t="shared" si="18"/>
        <v xml:space="preserve"> </v>
      </c>
      <c r="AC16" s="36"/>
      <c r="AD16" s="36"/>
      <c r="AE16" s="35" t="str">
        <f t="shared" si="19"/>
        <v xml:space="preserve"> </v>
      </c>
      <c r="AF16" s="28">
        <v>5</v>
      </c>
      <c r="AG16" s="28">
        <v>12</v>
      </c>
      <c r="AH16" s="35">
        <f t="shared" si="20"/>
        <v>2.4</v>
      </c>
      <c r="AI16" s="36"/>
      <c r="AJ16" s="36"/>
      <c r="AK16" s="35" t="str">
        <f t="shared" si="21"/>
        <v xml:space="preserve"> </v>
      </c>
      <c r="AL16" s="36"/>
      <c r="AM16" s="36"/>
      <c r="AN16" s="35" t="str">
        <f t="shared" si="22"/>
        <v xml:space="preserve"> </v>
      </c>
      <c r="AO16" s="37">
        <v>6</v>
      </c>
      <c r="AP16" s="37">
        <v>18</v>
      </c>
      <c r="AQ16" s="35">
        <f t="shared" si="23"/>
        <v>3</v>
      </c>
      <c r="AR16" s="36"/>
      <c r="AS16" s="36"/>
      <c r="AT16" s="35" t="str">
        <f t="shared" si="0"/>
        <v xml:space="preserve"> </v>
      </c>
      <c r="AU16" s="36"/>
      <c r="AV16" s="36"/>
      <c r="AW16" s="35" t="str">
        <f t="shared" si="1"/>
        <v xml:space="preserve"> </v>
      </c>
      <c r="AX16" s="36"/>
      <c r="AY16" s="36"/>
      <c r="AZ16" s="35" t="str">
        <f t="shared" si="2"/>
        <v xml:space="preserve"> </v>
      </c>
      <c r="BA16" s="36"/>
      <c r="BB16" s="36"/>
      <c r="BC16" s="35" t="str">
        <f t="shared" si="3"/>
        <v xml:space="preserve"> </v>
      </c>
      <c r="BD16" s="36"/>
      <c r="BE16" s="36"/>
      <c r="BF16" s="35" t="str">
        <f t="shared" si="4"/>
        <v xml:space="preserve"> </v>
      </c>
      <c r="BG16" s="37">
        <v>6</v>
      </c>
      <c r="BH16" s="37">
        <v>17</v>
      </c>
      <c r="BI16" s="35">
        <f t="shared" si="5"/>
        <v>2.8333333333333335</v>
      </c>
      <c r="BJ16" s="37">
        <v>4</v>
      </c>
      <c r="BK16" s="37">
        <v>23</v>
      </c>
      <c r="BL16" s="35">
        <f t="shared" si="6"/>
        <v>5.75</v>
      </c>
      <c r="BM16" s="37">
        <v>6</v>
      </c>
      <c r="BN16" s="37">
        <v>26</v>
      </c>
      <c r="BO16" s="35">
        <f t="shared" si="7"/>
        <v>4.333333333333333</v>
      </c>
      <c r="BP16" s="36"/>
      <c r="BQ16" s="36"/>
      <c r="BR16" s="35" t="str">
        <f t="shared" si="8"/>
        <v xml:space="preserve"> </v>
      </c>
      <c r="BS16" s="28">
        <f t="shared" si="27"/>
        <v>5.5</v>
      </c>
      <c r="BT16" s="28">
        <f t="shared" si="24"/>
        <v>18.666666666666668</v>
      </c>
      <c r="BU16" s="28">
        <f t="shared" si="24"/>
        <v>3.4972222222222222</v>
      </c>
      <c r="BV16" s="28">
        <f t="shared" si="25"/>
        <v>5.5</v>
      </c>
      <c r="BW16" s="28">
        <f t="shared" si="9"/>
        <v>14</v>
      </c>
      <c r="BX16" s="28">
        <f t="shared" si="9"/>
        <v>2.5333333333333332</v>
      </c>
      <c r="BY16" s="28">
        <f t="shared" si="26"/>
        <v>5.5</v>
      </c>
      <c r="BZ16" s="28">
        <f t="shared" si="10"/>
        <v>21</v>
      </c>
      <c r="CA16" s="28">
        <f t="shared" si="10"/>
        <v>3.979166666666667</v>
      </c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</row>
    <row r="17" spans="1:136" x14ac:dyDescent="0.3">
      <c r="A17" s="29" t="s">
        <v>1025</v>
      </c>
      <c r="B17">
        <v>6</v>
      </c>
      <c r="C17">
        <v>1</v>
      </c>
      <c r="D17">
        <f t="shared" si="11"/>
        <v>7</v>
      </c>
      <c r="E17" s="33"/>
      <c r="F17" s="33"/>
      <c r="G17" s="35" t="str">
        <f t="shared" si="28"/>
        <v xml:space="preserve"> </v>
      </c>
      <c r="H17" s="36"/>
      <c r="I17" s="36"/>
      <c r="J17" s="35" t="str">
        <f t="shared" si="12"/>
        <v xml:space="preserve"> </v>
      </c>
      <c r="K17" s="36"/>
      <c r="L17" s="36"/>
      <c r="M17" s="35" t="str">
        <f t="shared" si="13"/>
        <v xml:space="preserve"> </v>
      </c>
      <c r="N17" s="36"/>
      <c r="O17" s="36"/>
      <c r="P17" s="35" t="str">
        <f t="shared" si="14"/>
        <v xml:space="preserve"> </v>
      </c>
      <c r="Q17" s="36"/>
      <c r="R17" s="36"/>
      <c r="S17" s="35" t="str">
        <f t="shared" si="15"/>
        <v xml:space="preserve"> </v>
      </c>
      <c r="T17" s="36"/>
      <c r="U17" s="36"/>
      <c r="V17" s="35" t="str">
        <f t="shared" si="16"/>
        <v xml:space="preserve"> </v>
      </c>
      <c r="W17" s="36"/>
      <c r="X17" s="36"/>
      <c r="Y17" s="35" t="str">
        <f t="shared" si="17"/>
        <v xml:space="preserve"> </v>
      </c>
      <c r="Z17" s="36"/>
      <c r="AA17" s="36"/>
      <c r="AB17" s="35" t="str">
        <f t="shared" si="18"/>
        <v xml:space="preserve"> </v>
      </c>
      <c r="AC17" s="36"/>
      <c r="AD17" s="36"/>
      <c r="AE17" s="35" t="str">
        <f t="shared" si="19"/>
        <v xml:space="preserve"> </v>
      </c>
      <c r="AF17" s="36"/>
      <c r="AG17" s="36"/>
      <c r="AH17" s="35" t="str">
        <f t="shared" si="20"/>
        <v xml:space="preserve"> </v>
      </c>
      <c r="AI17" s="36"/>
      <c r="AJ17" s="36"/>
      <c r="AK17" s="35" t="str">
        <f t="shared" si="21"/>
        <v xml:space="preserve"> </v>
      </c>
      <c r="AL17" s="36"/>
      <c r="AM17" s="36"/>
      <c r="AN17" s="35" t="str">
        <f t="shared" si="22"/>
        <v xml:space="preserve"> </v>
      </c>
      <c r="AO17" s="37">
        <v>4</v>
      </c>
      <c r="AP17" s="37">
        <v>11</v>
      </c>
      <c r="AQ17" s="35">
        <f t="shared" si="23"/>
        <v>2.75</v>
      </c>
      <c r="AR17" s="37">
        <v>4</v>
      </c>
      <c r="AS17" s="37">
        <v>13</v>
      </c>
      <c r="AT17" s="35">
        <f t="shared" si="0"/>
        <v>3.25</v>
      </c>
      <c r="AU17" s="37">
        <v>6</v>
      </c>
      <c r="AV17" s="37">
        <v>14</v>
      </c>
      <c r="AW17" s="35">
        <f t="shared" si="1"/>
        <v>2.3333333333333335</v>
      </c>
      <c r="AX17" s="36"/>
      <c r="AY17" s="36"/>
      <c r="AZ17" s="35" t="str">
        <f t="shared" si="2"/>
        <v xml:space="preserve"> </v>
      </c>
      <c r="BA17" s="28">
        <v>3</v>
      </c>
      <c r="BB17" s="28">
        <v>8</v>
      </c>
      <c r="BC17" s="35">
        <f t="shared" si="3"/>
        <v>2.6666666666666665</v>
      </c>
      <c r="BD17" s="37">
        <v>5</v>
      </c>
      <c r="BE17" s="37">
        <v>15</v>
      </c>
      <c r="BF17" s="35">
        <f t="shared" si="4"/>
        <v>3</v>
      </c>
      <c r="BG17" s="37">
        <v>6</v>
      </c>
      <c r="BH17" s="37">
        <v>17</v>
      </c>
      <c r="BI17" s="35">
        <f t="shared" si="5"/>
        <v>2.8333333333333335</v>
      </c>
      <c r="BJ17" s="37">
        <v>4</v>
      </c>
      <c r="BK17" s="37">
        <v>23</v>
      </c>
      <c r="BL17" s="35">
        <f t="shared" si="6"/>
        <v>5.75</v>
      </c>
      <c r="BM17" s="37">
        <v>4</v>
      </c>
      <c r="BN17" s="37">
        <v>13</v>
      </c>
      <c r="BO17" s="35">
        <f t="shared" si="7"/>
        <v>3.25</v>
      </c>
      <c r="BP17" s="37">
        <v>3</v>
      </c>
      <c r="BQ17" s="37">
        <v>10</v>
      </c>
      <c r="BR17" s="35">
        <f t="shared" si="8"/>
        <v>3.3333333333333335</v>
      </c>
      <c r="BS17" s="28">
        <f t="shared" si="27"/>
        <v>4.333333333333333</v>
      </c>
      <c r="BT17" s="28">
        <f t="shared" si="24"/>
        <v>13.777777777777779</v>
      </c>
      <c r="BU17" s="28">
        <f t="shared" si="24"/>
        <v>3.2407407407407405</v>
      </c>
      <c r="BV17" s="28"/>
      <c r="BW17" s="28"/>
      <c r="BX17" s="28"/>
      <c r="BY17" s="28">
        <f t="shared" si="26"/>
        <v>4.333333333333333</v>
      </c>
      <c r="BZ17" s="28">
        <f t="shared" si="10"/>
        <v>13.777777777777779</v>
      </c>
      <c r="CA17" s="28">
        <f t="shared" si="10"/>
        <v>3.2407407407407405</v>
      </c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</row>
    <row r="18" spans="1:136" x14ac:dyDescent="0.3">
      <c r="A18" s="29" t="s">
        <v>1026</v>
      </c>
      <c r="B18">
        <v>7</v>
      </c>
      <c r="C18">
        <v>1</v>
      </c>
      <c r="D18">
        <f t="shared" si="11"/>
        <v>8</v>
      </c>
      <c r="G18" s="35" t="str">
        <f t="shared" si="28"/>
        <v xml:space="preserve"> </v>
      </c>
      <c r="H18" s="28">
        <v>6</v>
      </c>
      <c r="I18" s="28">
        <v>22</v>
      </c>
      <c r="J18" s="35">
        <f t="shared" si="12"/>
        <v>3.6666666666666665</v>
      </c>
      <c r="K18" s="28">
        <v>6</v>
      </c>
      <c r="L18" s="28">
        <v>26</v>
      </c>
      <c r="M18" s="35">
        <f t="shared" si="13"/>
        <v>4.333333333333333</v>
      </c>
      <c r="N18" s="28">
        <v>7</v>
      </c>
      <c r="O18" s="28">
        <v>34</v>
      </c>
      <c r="P18" s="35">
        <f t="shared" si="14"/>
        <v>4.8571428571428568</v>
      </c>
      <c r="Q18" s="28">
        <v>5</v>
      </c>
      <c r="R18" s="28">
        <v>16</v>
      </c>
      <c r="S18" s="35">
        <f t="shared" si="15"/>
        <v>3.2</v>
      </c>
      <c r="T18" s="28">
        <v>3</v>
      </c>
      <c r="U18" s="28">
        <v>8</v>
      </c>
      <c r="V18" s="35">
        <f t="shared" si="16"/>
        <v>2.6666666666666665</v>
      </c>
      <c r="W18" s="28">
        <v>4</v>
      </c>
      <c r="X18" s="28">
        <v>25</v>
      </c>
      <c r="Y18" s="35">
        <f t="shared" si="17"/>
        <v>6.25</v>
      </c>
      <c r="Z18" s="28">
        <v>4</v>
      </c>
      <c r="AA18" s="28">
        <v>26</v>
      </c>
      <c r="AB18" s="35">
        <f t="shared" si="18"/>
        <v>6.5</v>
      </c>
      <c r="AC18" s="28">
        <v>5</v>
      </c>
      <c r="AD18" s="28">
        <v>17</v>
      </c>
      <c r="AE18" s="35">
        <f t="shared" si="19"/>
        <v>3.4</v>
      </c>
      <c r="AF18" s="28">
        <v>9</v>
      </c>
      <c r="AG18" s="28">
        <v>40</v>
      </c>
      <c r="AH18" s="35">
        <f t="shared" si="20"/>
        <v>4.4444444444444446</v>
      </c>
      <c r="AI18" s="28">
        <v>6</v>
      </c>
      <c r="AJ18" s="28">
        <v>29</v>
      </c>
      <c r="AK18" s="35">
        <f t="shared" si="21"/>
        <v>4.833333333333333</v>
      </c>
      <c r="AL18" s="28">
        <v>6</v>
      </c>
      <c r="AM18" s="28">
        <v>30</v>
      </c>
      <c r="AN18" s="35">
        <f t="shared" si="22"/>
        <v>5</v>
      </c>
      <c r="AO18" s="37">
        <v>6</v>
      </c>
      <c r="AP18" s="37">
        <v>28</v>
      </c>
      <c r="AQ18" s="35">
        <f t="shared" si="23"/>
        <v>4.666666666666667</v>
      </c>
      <c r="AR18" s="37">
        <v>5</v>
      </c>
      <c r="AS18" s="37">
        <v>24</v>
      </c>
      <c r="AT18" s="35">
        <f t="shared" si="0"/>
        <v>4.8</v>
      </c>
      <c r="AU18" s="37">
        <v>6</v>
      </c>
      <c r="AV18" s="37">
        <v>13</v>
      </c>
      <c r="AW18" s="35">
        <f t="shared" si="1"/>
        <v>2.1666666666666665</v>
      </c>
      <c r="AX18" s="37">
        <v>5</v>
      </c>
      <c r="AY18" s="37">
        <v>28</v>
      </c>
      <c r="AZ18" s="35">
        <f t="shared" si="2"/>
        <v>5.6</v>
      </c>
      <c r="BA18" s="37">
        <v>4</v>
      </c>
      <c r="BB18" s="37">
        <v>10</v>
      </c>
      <c r="BC18" s="35">
        <f t="shared" si="3"/>
        <v>2.5</v>
      </c>
      <c r="BD18" s="37">
        <v>5</v>
      </c>
      <c r="BE18" s="37">
        <v>15</v>
      </c>
      <c r="BF18" s="35">
        <f t="shared" si="4"/>
        <v>3</v>
      </c>
      <c r="BG18" s="37">
        <v>6</v>
      </c>
      <c r="BH18" s="37">
        <v>31</v>
      </c>
      <c r="BI18" s="35">
        <f t="shared" si="5"/>
        <v>5.166666666666667</v>
      </c>
      <c r="BJ18" s="37">
        <v>6</v>
      </c>
      <c r="BK18" s="37">
        <v>25</v>
      </c>
      <c r="BL18" s="35">
        <f t="shared" si="6"/>
        <v>4.166666666666667</v>
      </c>
      <c r="BM18" s="37">
        <v>5</v>
      </c>
      <c r="BN18" s="37">
        <v>38</v>
      </c>
      <c r="BO18" s="35">
        <f t="shared" si="7"/>
        <v>7.6</v>
      </c>
      <c r="BP18" s="37">
        <v>5</v>
      </c>
      <c r="BQ18" s="37">
        <v>36</v>
      </c>
      <c r="BR18" s="35">
        <f t="shared" si="8"/>
        <v>7.2</v>
      </c>
      <c r="BS18" s="28">
        <f t="shared" si="27"/>
        <v>5.4285714285714288</v>
      </c>
      <c r="BT18" s="28">
        <f t="shared" si="24"/>
        <v>24.80952380952381</v>
      </c>
      <c r="BU18" s="28">
        <f t="shared" si="24"/>
        <v>4.5722978080120935</v>
      </c>
      <c r="BV18" s="28">
        <f t="shared" si="25"/>
        <v>5.5454545454545459</v>
      </c>
      <c r="BW18" s="28">
        <f t="shared" si="9"/>
        <v>24.818181818181817</v>
      </c>
      <c r="BX18" s="28">
        <f t="shared" si="9"/>
        <v>4.4683261183261189</v>
      </c>
      <c r="BY18" s="28">
        <f t="shared" si="26"/>
        <v>5.3</v>
      </c>
      <c r="BZ18" s="28">
        <f t="shared" si="10"/>
        <v>24.8</v>
      </c>
      <c r="CA18" s="28">
        <f t="shared" si="10"/>
        <v>4.6866666666666674</v>
      </c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</row>
    <row r="19" spans="1:136" x14ac:dyDescent="0.3">
      <c r="A19" s="29" t="s">
        <v>54</v>
      </c>
      <c r="B19">
        <v>6</v>
      </c>
      <c r="C19">
        <v>1</v>
      </c>
      <c r="D19">
        <f t="shared" si="11"/>
        <v>7</v>
      </c>
      <c r="E19">
        <v>3</v>
      </c>
      <c r="F19">
        <v>10</v>
      </c>
      <c r="G19" s="35">
        <f t="shared" si="28"/>
        <v>3.3333333333333335</v>
      </c>
      <c r="H19" s="28">
        <v>7</v>
      </c>
      <c r="I19" s="28">
        <v>33</v>
      </c>
      <c r="J19" s="35">
        <f t="shared" si="12"/>
        <v>4.7142857142857144</v>
      </c>
      <c r="K19" s="36"/>
      <c r="L19" s="36"/>
      <c r="M19" s="35" t="str">
        <f t="shared" si="13"/>
        <v xml:space="preserve"> </v>
      </c>
      <c r="N19" s="28">
        <v>7</v>
      </c>
      <c r="O19" s="28">
        <v>23</v>
      </c>
      <c r="P19" s="35">
        <f t="shared" si="14"/>
        <v>3.2857142857142856</v>
      </c>
      <c r="Q19" s="28">
        <v>8</v>
      </c>
      <c r="R19" s="28">
        <v>23</v>
      </c>
      <c r="S19" s="35">
        <f t="shared" si="15"/>
        <v>2.875</v>
      </c>
      <c r="T19" s="28">
        <v>3</v>
      </c>
      <c r="U19" s="28">
        <v>8</v>
      </c>
      <c r="V19" s="35">
        <f t="shared" si="16"/>
        <v>2.6666666666666665</v>
      </c>
      <c r="W19" s="28">
        <v>6</v>
      </c>
      <c r="X19" s="28">
        <v>27</v>
      </c>
      <c r="Y19" s="35">
        <f t="shared" si="17"/>
        <v>4.5</v>
      </c>
      <c r="Z19" s="28">
        <v>4</v>
      </c>
      <c r="AA19" s="28">
        <v>12</v>
      </c>
      <c r="AB19" s="35">
        <f t="shared" si="18"/>
        <v>3</v>
      </c>
      <c r="AC19" s="28">
        <v>4</v>
      </c>
      <c r="AD19" s="28">
        <v>16</v>
      </c>
      <c r="AE19" s="35">
        <f t="shared" si="19"/>
        <v>4</v>
      </c>
      <c r="AF19" s="36"/>
      <c r="AG19" s="36"/>
      <c r="AH19" s="35" t="str">
        <f t="shared" si="20"/>
        <v xml:space="preserve"> </v>
      </c>
      <c r="AI19" s="28">
        <v>5</v>
      </c>
      <c r="AJ19" s="28">
        <v>18</v>
      </c>
      <c r="AK19" s="35">
        <f t="shared" si="21"/>
        <v>3.6</v>
      </c>
      <c r="AL19" s="28">
        <v>4</v>
      </c>
      <c r="AM19" s="28">
        <v>14</v>
      </c>
      <c r="AN19" s="35">
        <f t="shared" si="22"/>
        <v>3.5</v>
      </c>
      <c r="AO19" s="37">
        <v>6</v>
      </c>
      <c r="AP19" s="37">
        <v>18</v>
      </c>
      <c r="AQ19" s="35">
        <f t="shared" si="23"/>
        <v>3</v>
      </c>
      <c r="AR19" s="37">
        <v>5</v>
      </c>
      <c r="AS19" s="37">
        <v>19</v>
      </c>
      <c r="AT19" s="35">
        <f t="shared" si="0"/>
        <v>3.8</v>
      </c>
      <c r="AU19" s="37">
        <v>9</v>
      </c>
      <c r="AV19" s="37">
        <v>19</v>
      </c>
      <c r="AW19" s="35">
        <f t="shared" si="1"/>
        <v>2.1111111111111112</v>
      </c>
      <c r="AX19" s="37">
        <v>6</v>
      </c>
      <c r="AY19" s="37">
        <v>35</v>
      </c>
      <c r="AZ19" s="35">
        <f t="shared" si="2"/>
        <v>5.833333333333333</v>
      </c>
      <c r="BA19" s="37">
        <v>6</v>
      </c>
      <c r="BB19" s="37">
        <v>13</v>
      </c>
      <c r="BC19" s="35">
        <f t="shared" si="3"/>
        <v>2.1666666666666665</v>
      </c>
      <c r="BD19" s="37">
        <v>6</v>
      </c>
      <c r="BE19" s="37">
        <v>16</v>
      </c>
      <c r="BF19" s="35">
        <f t="shared" si="4"/>
        <v>2.6666666666666665</v>
      </c>
      <c r="BG19" s="37">
        <v>6</v>
      </c>
      <c r="BH19" s="37">
        <v>17</v>
      </c>
      <c r="BI19" s="35">
        <f t="shared" si="5"/>
        <v>2.8333333333333335</v>
      </c>
      <c r="BJ19" s="37">
        <v>6</v>
      </c>
      <c r="BK19" s="37">
        <v>23</v>
      </c>
      <c r="BL19" s="35">
        <f t="shared" si="6"/>
        <v>3.8333333333333335</v>
      </c>
      <c r="BM19" s="37">
        <v>8</v>
      </c>
      <c r="BN19" s="37">
        <v>25</v>
      </c>
      <c r="BO19" s="35">
        <f t="shared" si="7"/>
        <v>3.125</v>
      </c>
      <c r="BP19" s="37">
        <v>9</v>
      </c>
      <c r="BQ19" s="37">
        <v>37</v>
      </c>
      <c r="BR19" s="35">
        <f t="shared" si="8"/>
        <v>4.1111111111111107</v>
      </c>
      <c r="BS19" s="28">
        <f t="shared" si="27"/>
        <v>5.9</v>
      </c>
      <c r="BT19" s="28">
        <f t="shared" si="24"/>
        <v>20.3</v>
      </c>
      <c r="BU19" s="28">
        <f t="shared" si="24"/>
        <v>3.4477777777777776</v>
      </c>
      <c r="BV19" s="28">
        <f t="shared" si="25"/>
        <v>5.0999999999999996</v>
      </c>
      <c r="BW19" s="28">
        <f t="shared" si="25"/>
        <v>18.399999999999999</v>
      </c>
      <c r="BX19" s="28">
        <f t="shared" si="25"/>
        <v>3.5475000000000003</v>
      </c>
      <c r="BY19" s="28">
        <f t="shared" si="26"/>
        <v>6.7</v>
      </c>
      <c r="BZ19" s="28">
        <f t="shared" si="26"/>
        <v>22.2</v>
      </c>
      <c r="CA19" s="28">
        <f t="shared" si="26"/>
        <v>3.3480555555555553</v>
      </c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</row>
    <row r="20" spans="1:136" x14ac:dyDescent="0.3">
      <c r="A20" s="29" t="s">
        <v>1027</v>
      </c>
      <c r="B20">
        <v>7</v>
      </c>
      <c r="C20">
        <v>1</v>
      </c>
      <c r="D20">
        <f t="shared" si="11"/>
        <v>8</v>
      </c>
      <c r="G20" s="35" t="str">
        <f t="shared" si="28"/>
        <v xml:space="preserve"> </v>
      </c>
      <c r="H20" s="28">
        <v>6</v>
      </c>
      <c r="I20" s="28">
        <v>22</v>
      </c>
      <c r="J20" s="35">
        <f t="shared" si="12"/>
        <v>3.6666666666666665</v>
      </c>
      <c r="K20" s="36"/>
      <c r="L20" s="36"/>
      <c r="M20" s="35" t="str">
        <f t="shared" si="13"/>
        <v xml:space="preserve"> </v>
      </c>
      <c r="N20" s="28">
        <v>7</v>
      </c>
      <c r="O20" s="28">
        <v>34</v>
      </c>
      <c r="P20" s="35">
        <f t="shared" si="14"/>
        <v>4.8571428571428568</v>
      </c>
      <c r="Q20" s="28">
        <v>5</v>
      </c>
      <c r="R20" s="28">
        <v>16</v>
      </c>
      <c r="S20" s="35">
        <f t="shared" si="15"/>
        <v>3.2</v>
      </c>
      <c r="T20" s="28">
        <v>3</v>
      </c>
      <c r="U20" s="28">
        <v>8</v>
      </c>
      <c r="V20" s="35">
        <f t="shared" si="16"/>
        <v>2.6666666666666665</v>
      </c>
      <c r="W20" s="36"/>
      <c r="X20" s="36"/>
      <c r="Y20" s="35" t="str">
        <f t="shared" si="17"/>
        <v xml:space="preserve"> </v>
      </c>
      <c r="Z20" s="28">
        <v>4</v>
      </c>
      <c r="AA20" s="28">
        <v>26</v>
      </c>
      <c r="AB20" s="35">
        <f t="shared" si="18"/>
        <v>6.5</v>
      </c>
      <c r="AC20" s="28">
        <v>5</v>
      </c>
      <c r="AD20" s="28">
        <v>17</v>
      </c>
      <c r="AE20" s="35">
        <f t="shared" si="19"/>
        <v>3.4</v>
      </c>
      <c r="AF20" s="28">
        <v>9</v>
      </c>
      <c r="AG20" s="28">
        <v>40</v>
      </c>
      <c r="AH20" s="35">
        <f t="shared" si="20"/>
        <v>4.4444444444444446</v>
      </c>
      <c r="AI20" s="28">
        <v>6</v>
      </c>
      <c r="AJ20" s="28">
        <v>29</v>
      </c>
      <c r="AK20" s="35">
        <f t="shared" si="21"/>
        <v>4.833333333333333</v>
      </c>
      <c r="AL20" s="28">
        <v>6</v>
      </c>
      <c r="AM20" s="28">
        <v>30</v>
      </c>
      <c r="AN20" s="35">
        <f t="shared" si="22"/>
        <v>5</v>
      </c>
      <c r="AO20" s="37">
        <v>6</v>
      </c>
      <c r="AP20" s="37">
        <v>28</v>
      </c>
      <c r="AQ20" s="35">
        <f t="shared" si="23"/>
        <v>4.666666666666667</v>
      </c>
      <c r="AR20" s="37">
        <v>5</v>
      </c>
      <c r="AS20" s="37">
        <v>24</v>
      </c>
      <c r="AT20" s="35">
        <f t="shared" si="0"/>
        <v>4.8</v>
      </c>
      <c r="AU20" s="37">
        <v>6</v>
      </c>
      <c r="AV20" s="37">
        <v>13</v>
      </c>
      <c r="AW20" s="35">
        <f t="shared" si="1"/>
        <v>2.1666666666666665</v>
      </c>
      <c r="AX20" s="37">
        <v>5</v>
      </c>
      <c r="AY20" s="37">
        <v>28</v>
      </c>
      <c r="AZ20" s="35">
        <f t="shared" si="2"/>
        <v>5.6</v>
      </c>
      <c r="BA20" s="37">
        <v>4</v>
      </c>
      <c r="BB20" s="37">
        <v>10</v>
      </c>
      <c r="BC20" s="35">
        <f t="shared" si="3"/>
        <v>2.5</v>
      </c>
      <c r="BD20" s="37">
        <v>5</v>
      </c>
      <c r="BE20" s="37">
        <v>15</v>
      </c>
      <c r="BF20" s="35">
        <f t="shared" si="4"/>
        <v>3</v>
      </c>
      <c r="BG20" s="37">
        <v>6</v>
      </c>
      <c r="BH20" s="37">
        <v>31</v>
      </c>
      <c r="BI20" s="35">
        <f t="shared" si="5"/>
        <v>5.166666666666667</v>
      </c>
      <c r="BJ20" s="37">
        <v>6</v>
      </c>
      <c r="BK20" s="37">
        <v>25</v>
      </c>
      <c r="BL20" s="35">
        <f t="shared" si="6"/>
        <v>4.166666666666667</v>
      </c>
      <c r="BM20" s="37">
        <v>5</v>
      </c>
      <c r="BN20" s="37">
        <v>38</v>
      </c>
      <c r="BO20" s="35">
        <f t="shared" si="7"/>
        <v>7.6</v>
      </c>
      <c r="BP20" s="37">
        <v>5</v>
      </c>
      <c r="BQ20" s="37">
        <v>36</v>
      </c>
      <c r="BR20" s="35">
        <f t="shared" si="8"/>
        <v>7.2</v>
      </c>
      <c r="BS20" s="28">
        <f t="shared" si="27"/>
        <v>5.4736842105263159</v>
      </c>
      <c r="BT20" s="28">
        <f t="shared" si="24"/>
        <v>24.736842105263158</v>
      </c>
      <c r="BU20" s="28">
        <f t="shared" si="24"/>
        <v>4.4965747702589809</v>
      </c>
      <c r="BV20" s="28">
        <f t="shared" si="25"/>
        <v>5.666666666666667</v>
      </c>
      <c r="BW20" s="28">
        <f t="shared" si="25"/>
        <v>24.666666666666668</v>
      </c>
      <c r="BX20" s="28">
        <f t="shared" si="25"/>
        <v>4.2853615520282187</v>
      </c>
      <c r="BY20" s="28">
        <f t="shared" si="26"/>
        <v>5.3</v>
      </c>
      <c r="BZ20" s="28">
        <f t="shared" si="26"/>
        <v>24.8</v>
      </c>
      <c r="CA20" s="28">
        <f t="shared" si="26"/>
        <v>4.6866666666666674</v>
      </c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</row>
    <row r="21" spans="1:136" x14ac:dyDescent="0.3">
      <c r="A21" s="29" t="s">
        <v>1028</v>
      </c>
      <c r="B21">
        <v>7</v>
      </c>
      <c r="C21">
        <v>1</v>
      </c>
      <c r="D21">
        <f t="shared" si="11"/>
        <v>8</v>
      </c>
      <c r="E21" s="33"/>
      <c r="F21" s="33"/>
      <c r="G21" s="35" t="str">
        <f t="shared" si="28"/>
        <v xml:space="preserve"> </v>
      </c>
      <c r="H21" s="36"/>
      <c r="I21" s="36"/>
      <c r="J21" s="35" t="str">
        <f t="shared" si="12"/>
        <v xml:space="preserve"> </v>
      </c>
      <c r="K21" s="36"/>
      <c r="L21" s="36"/>
      <c r="M21" s="35" t="str">
        <f t="shared" si="13"/>
        <v xml:space="preserve"> </v>
      </c>
      <c r="N21" s="36"/>
      <c r="O21" s="36"/>
      <c r="P21" s="35" t="str">
        <f t="shared" si="14"/>
        <v xml:space="preserve"> </v>
      </c>
      <c r="Q21" s="36"/>
      <c r="R21" s="36"/>
      <c r="S21" s="35" t="str">
        <f t="shared" si="15"/>
        <v xml:space="preserve"> </v>
      </c>
      <c r="T21" s="36"/>
      <c r="U21" s="36"/>
      <c r="V21" s="35" t="str">
        <f t="shared" si="16"/>
        <v xml:space="preserve"> </v>
      </c>
      <c r="W21" s="36"/>
      <c r="X21" s="36"/>
      <c r="Y21" s="35" t="str">
        <f t="shared" si="17"/>
        <v xml:space="preserve"> </v>
      </c>
      <c r="Z21" s="36"/>
      <c r="AA21" s="36"/>
      <c r="AB21" s="35" t="str">
        <f t="shared" si="18"/>
        <v xml:space="preserve"> </v>
      </c>
      <c r="AC21" s="36"/>
      <c r="AD21" s="36"/>
      <c r="AE21" s="35" t="str">
        <f t="shared" si="19"/>
        <v xml:space="preserve"> </v>
      </c>
      <c r="AF21" s="38">
        <v>5</v>
      </c>
      <c r="AG21" s="38">
        <v>12</v>
      </c>
      <c r="AH21" s="35">
        <f t="shared" si="20"/>
        <v>2.4</v>
      </c>
      <c r="AI21" s="36"/>
      <c r="AJ21" s="36"/>
      <c r="AK21" s="35" t="str">
        <f t="shared" si="21"/>
        <v xml:space="preserve"> </v>
      </c>
      <c r="AL21" s="28">
        <v>4</v>
      </c>
      <c r="AM21" s="28">
        <v>14</v>
      </c>
      <c r="AN21" s="35">
        <f t="shared" si="22"/>
        <v>3.5</v>
      </c>
      <c r="AO21" s="37">
        <v>4</v>
      </c>
      <c r="AP21" s="37">
        <v>11</v>
      </c>
      <c r="AQ21" s="35">
        <f t="shared" si="23"/>
        <v>2.75</v>
      </c>
      <c r="AR21" s="37">
        <v>4</v>
      </c>
      <c r="AS21" s="37">
        <v>13</v>
      </c>
      <c r="AT21" s="35">
        <f t="shared" si="0"/>
        <v>3.25</v>
      </c>
      <c r="AU21" s="36"/>
      <c r="AV21" s="36"/>
      <c r="AW21" s="35" t="str">
        <f t="shared" si="1"/>
        <v xml:space="preserve"> </v>
      </c>
      <c r="AX21" s="37">
        <v>3</v>
      </c>
      <c r="AY21" s="37">
        <v>10</v>
      </c>
      <c r="AZ21" s="35">
        <f t="shared" si="2"/>
        <v>3.3333333333333335</v>
      </c>
      <c r="BA21" s="36"/>
      <c r="BB21" s="36"/>
      <c r="BC21" s="35" t="str">
        <f t="shared" si="3"/>
        <v xml:space="preserve"> </v>
      </c>
      <c r="BD21" s="37">
        <v>5</v>
      </c>
      <c r="BE21" s="37">
        <v>15</v>
      </c>
      <c r="BF21" s="35">
        <f t="shared" si="4"/>
        <v>3</v>
      </c>
      <c r="BG21" s="37">
        <v>6</v>
      </c>
      <c r="BH21" s="37">
        <v>17</v>
      </c>
      <c r="BI21" s="35">
        <f t="shared" si="5"/>
        <v>2.8333333333333335</v>
      </c>
      <c r="BJ21" s="37">
        <v>4</v>
      </c>
      <c r="BK21" s="37">
        <v>23</v>
      </c>
      <c r="BL21" s="35">
        <f t="shared" si="6"/>
        <v>5.75</v>
      </c>
      <c r="BM21" s="37">
        <v>4</v>
      </c>
      <c r="BN21" s="37">
        <v>13</v>
      </c>
      <c r="BO21" s="35">
        <f t="shared" si="7"/>
        <v>3.25</v>
      </c>
      <c r="BP21" s="37">
        <v>3</v>
      </c>
      <c r="BQ21" s="37">
        <v>10</v>
      </c>
      <c r="BR21" s="35">
        <f t="shared" si="8"/>
        <v>3.3333333333333335</v>
      </c>
      <c r="BS21" s="28">
        <f t="shared" si="27"/>
        <v>4.2</v>
      </c>
      <c r="BT21" s="28">
        <f t="shared" si="24"/>
        <v>13.8</v>
      </c>
      <c r="BU21" s="28">
        <f t="shared" si="24"/>
        <v>3.34</v>
      </c>
      <c r="BV21" s="28">
        <f t="shared" si="25"/>
        <v>4.5</v>
      </c>
      <c r="BW21" s="28">
        <f t="shared" si="25"/>
        <v>13</v>
      </c>
      <c r="BX21" s="28">
        <f t="shared" si="25"/>
        <v>2.95</v>
      </c>
      <c r="BY21" s="28">
        <f t="shared" si="26"/>
        <v>4.125</v>
      </c>
      <c r="BZ21" s="28">
        <f t="shared" si="26"/>
        <v>14</v>
      </c>
      <c r="CA21" s="28">
        <f t="shared" si="26"/>
        <v>3.4375</v>
      </c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</row>
    <row r="22" spans="1:136" x14ac:dyDescent="0.3">
      <c r="A22" s="29" t="s">
        <v>1029</v>
      </c>
      <c r="B22">
        <v>5</v>
      </c>
      <c r="C22">
        <v>1</v>
      </c>
      <c r="D22">
        <f t="shared" si="11"/>
        <v>6</v>
      </c>
      <c r="E22" s="33"/>
      <c r="F22" s="33"/>
      <c r="G22" s="35" t="str">
        <f t="shared" si="28"/>
        <v xml:space="preserve"> </v>
      </c>
      <c r="H22" s="36"/>
      <c r="I22" s="36"/>
      <c r="J22" s="35" t="str">
        <f t="shared" si="12"/>
        <v xml:space="preserve"> </v>
      </c>
      <c r="K22" s="36"/>
      <c r="L22" s="36"/>
      <c r="M22" s="35" t="str">
        <f t="shared" si="13"/>
        <v xml:space="preserve"> </v>
      </c>
      <c r="N22" s="36"/>
      <c r="O22" s="36"/>
      <c r="P22" s="35" t="str">
        <f t="shared" si="14"/>
        <v xml:space="preserve"> </v>
      </c>
      <c r="Q22" s="36"/>
      <c r="R22" s="36"/>
      <c r="S22" s="35" t="str">
        <f t="shared" si="15"/>
        <v xml:space="preserve"> </v>
      </c>
      <c r="T22" s="36"/>
      <c r="U22" s="36"/>
      <c r="V22" s="35" t="str">
        <f t="shared" si="16"/>
        <v xml:space="preserve"> </v>
      </c>
      <c r="W22" s="36"/>
      <c r="X22" s="36"/>
      <c r="Y22" s="35" t="str">
        <f t="shared" si="17"/>
        <v xml:space="preserve"> </v>
      </c>
      <c r="Z22" s="36"/>
      <c r="AA22" s="36"/>
      <c r="AB22" s="35" t="str">
        <f t="shared" si="18"/>
        <v xml:space="preserve"> </v>
      </c>
      <c r="AC22" s="36"/>
      <c r="AD22" s="36"/>
      <c r="AE22" s="35" t="str">
        <f t="shared" si="19"/>
        <v xml:space="preserve"> </v>
      </c>
      <c r="AF22" s="36"/>
      <c r="AG22" s="36"/>
      <c r="AH22" s="35" t="str">
        <f t="shared" si="20"/>
        <v xml:space="preserve"> </v>
      </c>
      <c r="AI22" s="36"/>
      <c r="AJ22" s="36"/>
      <c r="AK22" s="35" t="str">
        <f t="shared" si="21"/>
        <v xml:space="preserve"> </v>
      </c>
      <c r="AL22" s="36"/>
      <c r="AM22" s="36"/>
      <c r="AN22" s="35" t="str">
        <f t="shared" si="22"/>
        <v xml:space="preserve"> </v>
      </c>
      <c r="AO22" s="37">
        <v>4</v>
      </c>
      <c r="AP22" s="37">
        <v>11</v>
      </c>
      <c r="AQ22" s="35">
        <f t="shared" si="23"/>
        <v>2.75</v>
      </c>
      <c r="AR22" s="37">
        <v>5</v>
      </c>
      <c r="AS22" s="37">
        <v>14</v>
      </c>
      <c r="AT22" s="35">
        <f t="shared" si="0"/>
        <v>2.8</v>
      </c>
      <c r="AU22" s="37">
        <v>6</v>
      </c>
      <c r="AV22" s="37">
        <v>14</v>
      </c>
      <c r="AW22" s="35">
        <f t="shared" si="1"/>
        <v>2.3333333333333335</v>
      </c>
      <c r="AX22" s="36"/>
      <c r="AY22" s="36"/>
      <c r="AZ22" s="35" t="str">
        <f t="shared" si="2"/>
        <v xml:space="preserve"> </v>
      </c>
      <c r="BA22" s="37">
        <v>3</v>
      </c>
      <c r="BB22" s="37">
        <v>8</v>
      </c>
      <c r="BC22" s="35">
        <f t="shared" si="3"/>
        <v>2.6666666666666665</v>
      </c>
      <c r="BD22" s="37">
        <v>5</v>
      </c>
      <c r="BE22" s="37">
        <v>15</v>
      </c>
      <c r="BF22" s="35">
        <f t="shared" si="4"/>
        <v>3</v>
      </c>
      <c r="BG22" s="36"/>
      <c r="BH22" s="36"/>
      <c r="BI22" s="35" t="str">
        <f t="shared" si="5"/>
        <v xml:space="preserve"> </v>
      </c>
      <c r="BJ22" s="36"/>
      <c r="BK22" s="36"/>
      <c r="BL22" s="35" t="str">
        <f t="shared" si="6"/>
        <v xml:space="preserve"> </v>
      </c>
      <c r="BM22" s="36"/>
      <c r="BN22" s="36"/>
      <c r="BO22" s="35" t="str">
        <f t="shared" si="7"/>
        <v xml:space="preserve"> </v>
      </c>
      <c r="BP22" s="36"/>
      <c r="BQ22" s="36"/>
      <c r="BR22" s="35" t="str">
        <f t="shared" si="8"/>
        <v xml:space="preserve"> </v>
      </c>
      <c r="BS22" s="28">
        <f t="shared" si="27"/>
        <v>4.5999999999999996</v>
      </c>
      <c r="BT22" s="28">
        <f t="shared" si="24"/>
        <v>12.4</v>
      </c>
      <c r="BU22" s="28">
        <f t="shared" si="24"/>
        <v>2.71</v>
      </c>
      <c r="BV22" s="28"/>
      <c r="BW22" s="28"/>
      <c r="BX22" s="28"/>
      <c r="BY22" s="28">
        <f t="shared" si="26"/>
        <v>4.5999999999999996</v>
      </c>
      <c r="BZ22" s="28">
        <f t="shared" si="26"/>
        <v>12.4</v>
      </c>
      <c r="CA22" s="28">
        <f t="shared" si="26"/>
        <v>2.71</v>
      </c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</row>
    <row r="23" spans="1:136" x14ac:dyDescent="0.3">
      <c r="A23" s="29" t="s">
        <v>1030</v>
      </c>
      <c r="B23">
        <v>3</v>
      </c>
      <c r="C23">
        <v>6</v>
      </c>
      <c r="D23">
        <f t="shared" si="11"/>
        <v>9</v>
      </c>
      <c r="E23" s="33"/>
      <c r="F23" s="33"/>
      <c r="G23" s="35" t="str">
        <f t="shared" si="28"/>
        <v xml:space="preserve"> </v>
      </c>
      <c r="H23" s="28">
        <v>8</v>
      </c>
      <c r="I23" s="28">
        <v>60</v>
      </c>
      <c r="J23" s="35">
        <f t="shared" si="12"/>
        <v>7.5</v>
      </c>
      <c r="K23" s="28">
        <v>4</v>
      </c>
      <c r="L23" s="28">
        <v>22</v>
      </c>
      <c r="M23" s="35">
        <f t="shared" si="13"/>
        <v>5.5</v>
      </c>
      <c r="N23" s="28">
        <v>2</v>
      </c>
      <c r="O23" s="28">
        <v>10</v>
      </c>
      <c r="P23" s="35">
        <f t="shared" si="14"/>
        <v>5</v>
      </c>
      <c r="Q23" s="36"/>
      <c r="R23" s="36"/>
      <c r="S23" s="35" t="str">
        <f t="shared" si="15"/>
        <v xml:space="preserve"> </v>
      </c>
      <c r="T23" s="28">
        <v>4</v>
      </c>
      <c r="U23" s="28">
        <v>12</v>
      </c>
      <c r="V23" s="35">
        <f t="shared" si="16"/>
        <v>3</v>
      </c>
      <c r="W23" s="28">
        <v>4</v>
      </c>
      <c r="X23" s="28">
        <v>20</v>
      </c>
      <c r="Y23" s="35">
        <f t="shared" si="17"/>
        <v>5</v>
      </c>
      <c r="Z23" s="28">
        <v>5</v>
      </c>
      <c r="AA23" s="28">
        <v>17</v>
      </c>
      <c r="AB23" s="35">
        <f t="shared" si="18"/>
        <v>3.4</v>
      </c>
      <c r="AC23" s="28">
        <v>3</v>
      </c>
      <c r="AD23" s="28">
        <v>13</v>
      </c>
      <c r="AE23" s="35">
        <f t="shared" si="19"/>
        <v>4.333333333333333</v>
      </c>
      <c r="AF23" s="38">
        <v>2</v>
      </c>
      <c r="AG23" s="38">
        <v>4</v>
      </c>
      <c r="AH23" s="35">
        <f t="shared" si="20"/>
        <v>2</v>
      </c>
      <c r="AI23" s="38">
        <v>2</v>
      </c>
      <c r="AJ23" s="38">
        <v>6</v>
      </c>
      <c r="AK23" s="35">
        <f t="shared" si="21"/>
        <v>3</v>
      </c>
      <c r="AL23" s="38">
        <v>6</v>
      </c>
      <c r="AM23" s="38">
        <v>24</v>
      </c>
      <c r="AN23" s="35">
        <f t="shared" si="22"/>
        <v>4</v>
      </c>
      <c r="AO23" s="36"/>
      <c r="AP23" s="36"/>
      <c r="AQ23" s="35" t="str">
        <f t="shared" si="23"/>
        <v xml:space="preserve"> </v>
      </c>
      <c r="AR23" s="36"/>
      <c r="AS23" s="36"/>
      <c r="AT23" s="35" t="str">
        <f t="shared" si="0"/>
        <v xml:space="preserve"> </v>
      </c>
      <c r="AU23" s="36"/>
      <c r="AV23" s="36"/>
      <c r="AW23" s="35" t="str">
        <f t="shared" si="1"/>
        <v xml:space="preserve"> </v>
      </c>
      <c r="AX23" s="37">
        <v>10</v>
      </c>
      <c r="AY23" s="37">
        <v>67</v>
      </c>
      <c r="AZ23" s="35">
        <f t="shared" si="2"/>
        <v>6.7</v>
      </c>
      <c r="BA23" s="36"/>
      <c r="BB23" s="36"/>
      <c r="BC23" s="35" t="str">
        <f t="shared" si="3"/>
        <v xml:space="preserve"> </v>
      </c>
      <c r="BD23" s="36"/>
      <c r="BE23" s="36"/>
      <c r="BF23" s="35" t="str">
        <f t="shared" si="4"/>
        <v xml:space="preserve"> </v>
      </c>
      <c r="BG23" s="36"/>
      <c r="BH23" s="36"/>
      <c r="BI23" s="35" t="str">
        <f t="shared" si="5"/>
        <v xml:space="preserve"> </v>
      </c>
      <c r="BJ23" s="36"/>
      <c r="BK23" s="36"/>
      <c r="BL23" s="35" t="str">
        <f t="shared" si="6"/>
        <v xml:space="preserve"> </v>
      </c>
      <c r="BM23" s="36"/>
      <c r="BN23" s="36"/>
      <c r="BO23" s="35" t="str">
        <f t="shared" si="7"/>
        <v xml:space="preserve"> </v>
      </c>
      <c r="BP23" s="37">
        <v>10</v>
      </c>
      <c r="BQ23" s="37">
        <v>64</v>
      </c>
      <c r="BR23" s="35">
        <f t="shared" si="8"/>
        <v>6.4</v>
      </c>
      <c r="BS23" s="28">
        <f t="shared" si="27"/>
        <v>5</v>
      </c>
      <c r="BT23" s="28">
        <f t="shared" si="24"/>
        <v>26.583333333333332</v>
      </c>
      <c r="BU23" s="28">
        <f t="shared" si="24"/>
        <v>4.6527777777777777</v>
      </c>
      <c r="BV23" s="28">
        <f t="shared" si="25"/>
        <v>4</v>
      </c>
      <c r="BW23" s="28">
        <f t="shared" si="25"/>
        <v>18.8</v>
      </c>
      <c r="BX23" s="28">
        <f t="shared" si="25"/>
        <v>4.2733333333333334</v>
      </c>
      <c r="BY23" s="28">
        <f t="shared" si="26"/>
        <v>10</v>
      </c>
      <c r="BZ23" s="28">
        <f t="shared" si="26"/>
        <v>65.5</v>
      </c>
      <c r="CA23" s="28">
        <f t="shared" si="26"/>
        <v>6.5500000000000007</v>
      </c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</row>
    <row r="24" spans="1:136" x14ac:dyDescent="0.3">
      <c r="A24" s="29" t="s">
        <v>1031</v>
      </c>
      <c r="B24">
        <v>3</v>
      </c>
      <c r="C24">
        <v>6</v>
      </c>
      <c r="D24">
        <f t="shared" si="11"/>
        <v>9</v>
      </c>
      <c r="E24">
        <v>7</v>
      </c>
      <c r="F24">
        <v>41</v>
      </c>
      <c r="G24" s="35">
        <f t="shared" si="28"/>
        <v>5.8571428571428568</v>
      </c>
      <c r="H24" s="28">
        <v>13</v>
      </c>
      <c r="I24" s="28">
        <v>104</v>
      </c>
      <c r="J24" s="35">
        <f t="shared" si="12"/>
        <v>8</v>
      </c>
      <c r="K24" s="28">
        <v>7</v>
      </c>
      <c r="L24" s="28">
        <v>42</v>
      </c>
      <c r="M24" s="35">
        <f t="shared" si="13"/>
        <v>6</v>
      </c>
      <c r="N24" s="28">
        <v>13</v>
      </c>
      <c r="O24" s="28">
        <v>92</v>
      </c>
      <c r="P24" s="35">
        <f t="shared" si="14"/>
        <v>7.0769230769230766</v>
      </c>
      <c r="Q24" s="28">
        <v>7</v>
      </c>
      <c r="R24" s="28">
        <v>40</v>
      </c>
      <c r="S24" s="35">
        <f t="shared" si="15"/>
        <v>5.7142857142857144</v>
      </c>
      <c r="T24" s="28">
        <v>4</v>
      </c>
      <c r="U24" s="28">
        <v>12</v>
      </c>
      <c r="V24" s="35">
        <f t="shared" si="16"/>
        <v>3</v>
      </c>
      <c r="W24" s="28">
        <v>10</v>
      </c>
      <c r="X24" s="28">
        <v>89</v>
      </c>
      <c r="Y24" s="35">
        <f t="shared" si="17"/>
        <v>8.9</v>
      </c>
      <c r="Z24" s="28">
        <v>8</v>
      </c>
      <c r="AA24" s="28">
        <v>49</v>
      </c>
      <c r="AB24" s="35">
        <f t="shared" si="18"/>
        <v>6.125</v>
      </c>
      <c r="AC24" s="28">
        <v>14</v>
      </c>
      <c r="AD24" s="28">
        <v>88</v>
      </c>
      <c r="AE24" s="35">
        <f t="shared" si="19"/>
        <v>6.2857142857142856</v>
      </c>
      <c r="AF24" s="38">
        <v>8</v>
      </c>
      <c r="AG24" s="38">
        <v>33</v>
      </c>
      <c r="AH24" s="35">
        <f t="shared" si="20"/>
        <v>4.125</v>
      </c>
      <c r="AI24" s="38">
        <v>11</v>
      </c>
      <c r="AJ24" s="38">
        <v>78</v>
      </c>
      <c r="AK24" s="35">
        <f t="shared" si="21"/>
        <v>7.0909090909090908</v>
      </c>
      <c r="AL24" s="38">
        <v>6</v>
      </c>
      <c r="AM24" s="38">
        <v>32</v>
      </c>
      <c r="AN24" s="35">
        <f t="shared" si="22"/>
        <v>5.333333333333333</v>
      </c>
      <c r="AO24" s="37">
        <v>12</v>
      </c>
      <c r="AP24" s="37">
        <v>68</v>
      </c>
      <c r="AQ24" s="35">
        <f t="shared" si="23"/>
        <v>5.666666666666667</v>
      </c>
      <c r="AR24" s="37">
        <v>10</v>
      </c>
      <c r="AS24" s="37">
        <v>70</v>
      </c>
      <c r="AT24" s="35">
        <f t="shared" si="0"/>
        <v>7</v>
      </c>
      <c r="AU24" s="37">
        <v>16</v>
      </c>
      <c r="AV24" s="37">
        <v>63</v>
      </c>
      <c r="AW24" s="35">
        <f t="shared" si="1"/>
        <v>3.9375</v>
      </c>
      <c r="AX24" s="37">
        <v>11</v>
      </c>
      <c r="AY24" s="37">
        <v>72</v>
      </c>
      <c r="AZ24" s="35">
        <f t="shared" si="2"/>
        <v>6.5454545454545459</v>
      </c>
      <c r="BA24" s="36"/>
      <c r="BB24" s="36"/>
      <c r="BC24" s="35" t="str">
        <f t="shared" si="3"/>
        <v xml:space="preserve"> </v>
      </c>
      <c r="BD24" s="37">
        <v>8</v>
      </c>
      <c r="BE24" s="37">
        <v>41</v>
      </c>
      <c r="BF24" s="35">
        <f t="shared" si="4"/>
        <v>5.125</v>
      </c>
      <c r="BG24" s="37">
        <v>11</v>
      </c>
      <c r="BH24" s="37">
        <v>72</v>
      </c>
      <c r="BI24" s="35">
        <f t="shared" si="5"/>
        <v>6.5454545454545459</v>
      </c>
      <c r="BJ24" s="37">
        <v>14</v>
      </c>
      <c r="BK24" s="37">
        <v>95</v>
      </c>
      <c r="BL24" s="35">
        <f t="shared" si="6"/>
        <v>6.7857142857142856</v>
      </c>
      <c r="BM24" s="37">
        <v>16</v>
      </c>
      <c r="BN24" s="37">
        <v>86</v>
      </c>
      <c r="BO24" s="35">
        <f t="shared" si="7"/>
        <v>5.375</v>
      </c>
      <c r="BP24" s="37">
        <v>12</v>
      </c>
      <c r="BQ24" s="37">
        <v>75</v>
      </c>
      <c r="BR24" s="35">
        <f t="shared" si="8"/>
        <v>6.25</v>
      </c>
      <c r="BS24" s="28">
        <f t="shared" si="27"/>
        <v>10.380952380952381</v>
      </c>
      <c r="BT24" s="28">
        <f t="shared" si="24"/>
        <v>63.904761904761905</v>
      </c>
      <c r="BU24" s="28">
        <f t="shared" si="24"/>
        <v>6.0351951619808766</v>
      </c>
      <c r="BV24" s="28">
        <f t="shared" si="25"/>
        <v>9</v>
      </c>
      <c r="BW24" s="28">
        <f t="shared" si="25"/>
        <v>58.333333333333336</v>
      </c>
      <c r="BX24" s="28">
        <f t="shared" si="25"/>
        <v>6.1256923631923632</v>
      </c>
      <c r="BY24" s="28">
        <f t="shared" si="26"/>
        <v>12.222222222222221</v>
      </c>
      <c r="BZ24" s="28">
        <f t="shared" si="26"/>
        <v>71.333333333333329</v>
      </c>
      <c r="CA24" s="28">
        <f t="shared" si="26"/>
        <v>5.9145322270322271</v>
      </c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</row>
    <row r="25" spans="1:136" x14ac:dyDescent="0.3">
      <c r="A25" s="29" t="s">
        <v>1032</v>
      </c>
      <c r="B25">
        <v>3</v>
      </c>
      <c r="C25">
        <v>6</v>
      </c>
      <c r="D25">
        <f t="shared" si="11"/>
        <v>9</v>
      </c>
      <c r="E25">
        <v>7</v>
      </c>
      <c r="F25">
        <v>41</v>
      </c>
      <c r="G25" s="35">
        <f t="shared" si="28"/>
        <v>5.8571428571428568</v>
      </c>
      <c r="H25" s="28">
        <v>13</v>
      </c>
      <c r="I25" s="28">
        <v>104</v>
      </c>
      <c r="J25" s="35">
        <f t="shared" si="12"/>
        <v>8</v>
      </c>
      <c r="K25" s="28">
        <v>7</v>
      </c>
      <c r="L25" s="28">
        <v>42</v>
      </c>
      <c r="M25" s="35">
        <f t="shared" si="13"/>
        <v>6</v>
      </c>
      <c r="N25" s="28">
        <v>13</v>
      </c>
      <c r="O25" s="28">
        <v>92</v>
      </c>
      <c r="P25" s="35">
        <f t="shared" si="14"/>
        <v>7.0769230769230766</v>
      </c>
      <c r="Q25" s="28">
        <v>7</v>
      </c>
      <c r="R25" s="28">
        <v>40</v>
      </c>
      <c r="S25" s="35">
        <f t="shared" si="15"/>
        <v>5.7142857142857144</v>
      </c>
      <c r="T25" s="28">
        <v>4</v>
      </c>
      <c r="U25" s="28">
        <v>12</v>
      </c>
      <c r="V25" s="35">
        <f t="shared" si="16"/>
        <v>3</v>
      </c>
      <c r="W25" s="28">
        <v>10</v>
      </c>
      <c r="X25" s="28">
        <v>89</v>
      </c>
      <c r="Y25" s="35">
        <f t="shared" si="17"/>
        <v>8.9</v>
      </c>
      <c r="Z25" s="28">
        <v>8</v>
      </c>
      <c r="AA25" s="28">
        <v>49</v>
      </c>
      <c r="AB25" s="35">
        <f t="shared" si="18"/>
        <v>6.125</v>
      </c>
      <c r="AC25" s="28">
        <v>14</v>
      </c>
      <c r="AD25" s="28">
        <v>88</v>
      </c>
      <c r="AE25" s="35">
        <f t="shared" si="19"/>
        <v>6.2857142857142856</v>
      </c>
      <c r="AF25" s="38">
        <v>8</v>
      </c>
      <c r="AG25" s="38">
        <v>33</v>
      </c>
      <c r="AH25" s="35">
        <f t="shared" si="20"/>
        <v>4.125</v>
      </c>
      <c r="AI25" s="38">
        <v>11</v>
      </c>
      <c r="AJ25" s="38">
        <v>78</v>
      </c>
      <c r="AK25" s="35">
        <f t="shared" si="21"/>
        <v>7.0909090909090908</v>
      </c>
      <c r="AL25" s="38">
        <v>6</v>
      </c>
      <c r="AM25" s="38">
        <v>32</v>
      </c>
      <c r="AN25" s="35">
        <f t="shared" si="22"/>
        <v>5.333333333333333</v>
      </c>
      <c r="AO25" s="36"/>
      <c r="AP25" s="36"/>
      <c r="AQ25" s="35" t="str">
        <f t="shared" si="23"/>
        <v xml:space="preserve"> </v>
      </c>
      <c r="AR25" s="36"/>
      <c r="AS25" s="36"/>
      <c r="AT25" s="35" t="str">
        <f t="shared" si="0"/>
        <v xml:space="preserve"> </v>
      </c>
      <c r="AU25" s="36"/>
      <c r="AV25" s="36"/>
      <c r="AW25" s="35" t="str">
        <f t="shared" si="1"/>
        <v xml:space="preserve"> </v>
      </c>
      <c r="AX25" s="37">
        <v>11</v>
      </c>
      <c r="AY25" s="37">
        <v>72</v>
      </c>
      <c r="AZ25" s="35">
        <f t="shared" si="2"/>
        <v>6.5454545454545459</v>
      </c>
      <c r="BA25" s="36"/>
      <c r="BB25" s="36"/>
      <c r="BC25" s="35" t="str">
        <f t="shared" si="3"/>
        <v xml:space="preserve"> </v>
      </c>
      <c r="BD25" s="36"/>
      <c r="BE25" s="36"/>
      <c r="BF25" s="35" t="str">
        <f t="shared" si="4"/>
        <v xml:space="preserve"> </v>
      </c>
      <c r="BG25" s="36"/>
      <c r="BH25" s="36"/>
      <c r="BI25" s="35" t="str">
        <f t="shared" si="5"/>
        <v xml:space="preserve"> </v>
      </c>
      <c r="BJ25" s="36"/>
      <c r="BK25" s="36"/>
      <c r="BL25" s="35" t="str">
        <f t="shared" si="6"/>
        <v xml:space="preserve"> </v>
      </c>
      <c r="BM25" s="36"/>
      <c r="BN25" s="36"/>
      <c r="BO25" s="35" t="str">
        <f t="shared" si="7"/>
        <v xml:space="preserve"> </v>
      </c>
      <c r="BP25" s="36"/>
      <c r="BQ25" s="36"/>
      <c r="BR25" s="35" t="str">
        <f t="shared" si="8"/>
        <v xml:space="preserve"> </v>
      </c>
      <c r="BS25" s="28">
        <f t="shared" si="27"/>
        <v>9.1538461538461533</v>
      </c>
      <c r="BT25" s="28">
        <f t="shared" si="24"/>
        <v>59.384615384615387</v>
      </c>
      <c r="BU25" s="28">
        <f t="shared" si="24"/>
        <v>6.1579817618279158</v>
      </c>
      <c r="BV25" s="28">
        <f t="shared" si="25"/>
        <v>9</v>
      </c>
      <c r="BW25" s="28">
        <f t="shared" si="25"/>
        <v>58.333333333333336</v>
      </c>
      <c r="BX25" s="28">
        <f t="shared" si="25"/>
        <v>6.1256923631923632</v>
      </c>
      <c r="BY25" s="28">
        <f t="shared" si="26"/>
        <v>11</v>
      </c>
      <c r="BZ25" s="28">
        <f t="shared" si="26"/>
        <v>72</v>
      </c>
      <c r="CA25" s="28">
        <f t="shared" si="26"/>
        <v>6.5454545454545459</v>
      </c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</row>
    <row r="26" spans="1:136" x14ac:dyDescent="0.3">
      <c r="A26" s="29" t="s">
        <v>1033</v>
      </c>
      <c r="B26">
        <v>3</v>
      </c>
      <c r="C26">
        <v>6</v>
      </c>
      <c r="D26">
        <f t="shared" si="11"/>
        <v>9</v>
      </c>
      <c r="E26">
        <v>7</v>
      </c>
      <c r="F26">
        <v>41</v>
      </c>
      <c r="G26" s="35">
        <f t="shared" si="28"/>
        <v>5.8571428571428568</v>
      </c>
      <c r="H26" s="28">
        <v>13</v>
      </c>
      <c r="I26" s="28">
        <v>104</v>
      </c>
      <c r="J26" s="35">
        <f t="shared" si="12"/>
        <v>8</v>
      </c>
      <c r="K26" s="28">
        <v>7</v>
      </c>
      <c r="L26" s="28">
        <v>42</v>
      </c>
      <c r="M26" s="35">
        <f t="shared" si="13"/>
        <v>6</v>
      </c>
      <c r="N26" s="28">
        <v>13</v>
      </c>
      <c r="O26" s="28">
        <v>92</v>
      </c>
      <c r="P26" s="35">
        <f t="shared" si="14"/>
        <v>7.0769230769230766</v>
      </c>
      <c r="Q26" s="28">
        <v>7</v>
      </c>
      <c r="R26" s="28">
        <v>40</v>
      </c>
      <c r="S26" s="35">
        <f t="shared" si="15"/>
        <v>5.7142857142857144</v>
      </c>
      <c r="T26" s="28">
        <v>4</v>
      </c>
      <c r="U26" s="28">
        <v>12</v>
      </c>
      <c r="V26" s="35">
        <f t="shared" si="16"/>
        <v>3</v>
      </c>
      <c r="W26" s="28">
        <v>10</v>
      </c>
      <c r="X26" s="28">
        <v>89</v>
      </c>
      <c r="Y26" s="35">
        <f t="shared" si="17"/>
        <v>8.9</v>
      </c>
      <c r="Z26" s="28">
        <v>8</v>
      </c>
      <c r="AA26" s="28">
        <v>49</v>
      </c>
      <c r="AB26" s="35">
        <f t="shared" si="18"/>
        <v>6.125</v>
      </c>
      <c r="AC26" s="28">
        <v>14</v>
      </c>
      <c r="AD26" s="28">
        <v>88</v>
      </c>
      <c r="AE26" s="35">
        <f t="shared" si="19"/>
        <v>6.2857142857142856</v>
      </c>
      <c r="AF26" s="38">
        <v>8</v>
      </c>
      <c r="AG26" s="38">
        <v>33</v>
      </c>
      <c r="AH26" s="35">
        <f t="shared" si="20"/>
        <v>4.125</v>
      </c>
      <c r="AI26" s="38">
        <v>11</v>
      </c>
      <c r="AJ26" s="38">
        <v>78</v>
      </c>
      <c r="AK26" s="35">
        <f t="shared" si="21"/>
        <v>7.0909090909090908</v>
      </c>
      <c r="AL26" s="38">
        <v>6</v>
      </c>
      <c r="AM26" s="38">
        <v>32</v>
      </c>
      <c r="AN26" s="35">
        <f t="shared" si="22"/>
        <v>5.333333333333333</v>
      </c>
      <c r="AO26" s="37">
        <v>12</v>
      </c>
      <c r="AP26" s="37">
        <v>68</v>
      </c>
      <c r="AQ26" s="35">
        <f t="shared" si="23"/>
        <v>5.666666666666667</v>
      </c>
      <c r="AR26" s="37">
        <v>10</v>
      </c>
      <c r="AS26" s="37">
        <v>70</v>
      </c>
      <c r="AT26" s="35">
        <f t="shared" si="0"/>
        <v>7</v>
      </c>
      <c r="AU26" s="36"/>
      <c r="AV26" s="36"/>
      <c r="AW26" s="35" t="str">
        <f t="shared" si="1"/>
        <v xml:space="preserve"> </v>
      </c>
      <c r="AX26" s="37">
        <v>11</v>
      </c>
      <c r="AY26" s="37">
        <v>72</v>
      </c>
      <c r="AZ26" s="35">
        <f t="shared" si="2"/>
        <v>6.5454545454545459</v>
      </c>
      <c r="BA26" s="36"/>
      <c r="BB26" s="36"/>
      <c r="BC26" s="35" t="str">
        <f t="shared" si="3"/>
        <v xml:space="preserve"> </v>
      </c>
      <c r="BD26" s="36"/>
      <c r="BE26" s="36"/>
      <c r="BF26" s="35" t="str">
        <f t="shared" si="4"/>
        <v xml:space="preserve"> </v>
      </c>
      <c r="BG26" s="36"/>
      <c r="BH26" s="36"/>
      <c r="BI26" s="35" t="str">
        <f t="shared" si="5"/>
        <v xml:space="preserve"> </v>
      </c>
      <c r="BJ26" s="28">
        <v>14</v>
      </c>
      <c r="BK26" s="28">
        <v>95</v>
      </c>
      <c r="BL26" s="35">
        <f t="shared" si="6"/>
        <v>6.7857142857142856</v>
      </c>
      <c r="BM26" s="28">
        <v>16</v>
      </c>
      <c r="BN26" s="28">
        <v>86</v>
      </c>
      <c r="BO26" s="35">
        <f t="shared" si="7"/>
        <v>5.375</v>
      </c>
      <c r="BP26" s="37">
        <v>12</v>
      </c>
      <c r="BQ26" s="37">
        <v>75</v>
      </c>
      <c r="BR26" s="35">
        <f t="shared" si="8"/>
        <v>6.25</v>
      </c>
      <c r="BS26" s="28">
        <f t="shared" si="27"/>
        <v>10.166666666666666</v>
      </c>
      <c r="BT26" s="28">
        <f t="shared" si="24"/>
        <v>64.777777777777771</v>
      </c>
      <c r="BU26" s="28">
        <f t="shared" si="24"/>
        <v>6.1739524364524367</v>
      </c>
      <c r="BV26" s="28">
        <f t="shared" si="25"/>
        <v>9</v>
      </c>
      <c r="BW26" s="28">
        <f t="shared" si="25"/>
        <v>58.333333333333336</v>
      </c>
      <c r="BX26" s="28">
        <f t="shared" si="25"/>
        <v>6.1256923631923632</v>
      </c>
      <c r="BY26" s="28">
        <f t="shared" si="26"/>
        <v>12.5</v>
      </c>
      <c r="BZ26" s="28">
        <f t="shared" si="26"/>
        <v>77.666666666666671</v>
      </c>
      <c r="CA26" s="28">
        <f t="shared" si="26"/>
        <v>6.2704725829725829</v>
      </c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</row>
    <row r="27" spans="1:136" x14ac:dyDescent="0.3">
      <c r="A27" s="29" t="s">
        <v>1034</v>
      </c>
      <c r="B27">
        <v>3</v>
      </c>
      <c r="C27">
        <v>6</v>
      </c>
      <c r="D27">
        <f t="shared" si="11"/>
        <v>9</v>
      </c>
      <c r="E27" s="33"/>
      <c r="F27" s="33"/>
      <c r="G27" s="35" t="str">
        <f t="shared" si="28"/>
        <v xml:space="preserve"> </v>
      </c>
      <c r="H27" s="28">
        <v>13</v>
      </c>
      <c r="I27" s="28">
        <v>104</v>
      </c>
      <c r="J27" s="35">
        <f t="shared" si="12"/>
        <v>8</v>
      </c>
      <c r="K27" s="28">
        <v>7</v>
      </c>
      <c r="L27" s="28">
        <v>42</v>
      </c>
      <c r="M27" s="35">
        <f t="shared" si="13"/>
        <v>6</v>
      </c>
      <c r="N27" s="28">
        <v>13</v>
      </c>
      <c r="O27" s="28">
        <v>92</v>
      </c>
      <c r="P27" s="35">
        <f t="shared" si="14"/>
        <v>7.0769230769230766</v>
      </c>
      <c r="Q27" s="28">
        <v>7</v>
      </c>
      <c r="R27" s="28">
        <v>40</v>
      </c>
      <c r="S27" s="35">
        <f t="shared" si="15"/>
        <v>5.7142857142857144</v>
      </c>
      <c r="T27" s="36"/>
      <c r="U27" s="36"/>
      <c r="V27" s="35" t="str">
        <f t="shared" si="16"/>
        <v xml:space="preserve"> </v>
      </c>
      <c r="W27" s="28">
        <v>10</v>
      </c>
      <c r="X27" s="28">
        <v>89</v>
      </c>
      <c r="Y27" s="35">
        <f t="shared" si="17"/>
        <v>8.9</v>
      </c>
      <c r="Z27" s="28">
        <v>8</v>
      </c>
      <c r="AA27" s="28">
        <v>49</v>
      </c>
      <c r="AB27" s="35">
        <f t="shared" si="18"/>
        <v>6.125</v>
      </c>
      <c r="AC27" s="28">
        <v>14</v>
      </c>
      <c r="AD27" s="28">
        <v>88</v>
      </c>
      <c r="AE27" s="35">
        <f t="shared" si="19"/>
        <v>6.2857142857142856</v>
      </c>
      <c r="AF27" s="38">
        <v>8</v>
      </c>
      <c r="AG27" s="38">
        <v>33</v>
      </c>
      <c r="AH27" s="35">
        <f t="shared" si="20"/>
        <v>4.125</v>
      </c>
      <c r="AI27" s="38">
        <v>11</v>
      </c>
      <c r="AJ27" s="38">
        <v>78</v>
      </c>
      <c r="AK27" s="35">
        <f t="shared" si="21"/>
        <v>7.0909090909090908</v>
      </c>
      <c r="AL27" s="38">
        <v>6</v>
      </c>
      <c r="AM27" s="38">
        <v>32</v>
      </c>
      <c r="AN27" s="35">
        <f t="shared" si="22"/>
        <v>5.333333333333333</v>
      </c>
      <c r="AO27" s="36"/>
      <c r="AP27" s="36"/>
      <c r="AQ27" s="35" t="str">
        <f t="shared" si="23"/>
        <v xml:space="preserve"> </v>
      </c>
      <c r="AR27" s="36"/>
      <c r="AS27" s="36"/>
      <c r="AT27" s="35" t="str">
        <f t="shared" si="0"/>
        <v xml:space="preserve"> </v>
      </c>
      <c r="AU27" s="36"/>
      <c r="AV27" s="36"/>
      <c r="AW27" s="35" t="str">
        <f t="shared" si="1"/>
        <v xml:space="preserve"> </v>
      </c>
      <c r="AX27" s="37">
        <v>11</v>
      </c>
      <c r="AY27" s="37">
        <v>72</v>
      </c>
      <c r="AZ27" s="35">
        <f t="shared" si="2"/>
        <v>6.5454545454545459</v>
      </c>
      <c r="BA27" s="36"/>
      <c r="BB27" s="36"/>
      <c r="BC27" s="35" t="str">
        <f t="shared" si="3"/>
        <v xml:space="preserve"> </v>
      </c>
      <c r="BD27" s="36"/>
      <c r="BE27" s="36"/>
      <c r="BF27" s="35" t="str">
        <f t="shared" si="4"/>
        <v xml:space="preserve"> </v>
      </c>
      <c r="BG27" s="36"/>
      <c r="BH27" s="36"/>
      <c r="BI27" s="35" t="str">
        <f t="shared" si="5"/>
        <v xml:space="preserve"> </v>
      </c>
      <c r="BJ27" s="36"/>
      <c r="BK27" s="36"/>
      <c r="BL27" s="35" t="str">
        <f t="shared" si="6"/>
        <v xml:space="preserve"> </v>
      </c>
      <c r="BM27" s="28">
        <v>16</v>
      </c>
      <c r="BN27" s="28">
        <v>86</v>
      </c>
      <c r="BO27" s="35">
        <f t="shared" si="7"/>
        <v>5.375</v>
      </c>
      <c r="BP27" s="37">
        <v>12</v>
      </c>
      <c r="BQ27" s="37">
        <v>75</v>
      </c>
      <c r="BR27" s="35">
        <f t="shared" si="8"/>
        <v>6.25</v>
      </c>
      <c r="BS27" s="28">
        <f t="shared" si="27"/>
        <v>10.461538461538462</v>
      </c>
      <c r="BT27" s="28">
        <f t="shared" si="24"/>
        <v>67.692307692307693</v>
      </c>
      <c r="BU27" s="28">
        <f t="shared" si="24"/>
        <v>6.3708938497400034</v>
      </c>
      <c r="BV27" s="28">
        <f t="shared" si="25"/>
        <v>9.6999999999999993</v>
      </c>
      <c r="BW27" s="28">
        <f t="shared" si="25"/>
        <v>64.7</v>
      </c>
      <c r="BX27" s="28">
        <f t="shared" si="25"/>
        <v>6.4651165501165506</v>
      </c>
      <c r="BY27" s="28">
        <f t="shared" si="26"/>
        <v>13</v>
      </c>
      <c r="BZ27" s="28">
        <f t="shared" si="26"/>
        <v>77.666666666666671</v>
      </c>
      <c r="CA27" s="28">
        <f t="shared" si="26"/>
        <v>6.0568181818181825</v>
      </c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</row>
    <row r="28" spans="1:136" x14ac:dyDescent="0.3">
      <c r="A28" s="29" t="s">
        <v>1035</v>
      </c>
      <c r="B28">
        <v>3</v>
      </c>
      <c r="C28">
        <v>6</v>
      </c>
      <c r="D28">
        <f t="shared" si="11"/>
        <v>9</v>
      </c>
      <c r="E28" s="33"/>
      <c r="F28" s="33"/>
      <c r="G28" s="35" t="str">
        <f t="shared" si="28"/>
        <v xml:space="preserve"> </v>
      </c>
      <c r="H28" s="28">
        <v>13</v>
      </c>
      <c r="I28" s="28">
        <v>104</v>
      </c>
      <c r="J28" s="35">
        <f t="shared" si="12"/>
        <v>8</v>
      </c>
      <c r="K28" s="28">
        <v>7</v>
      </c>
      <c r="L28" s="28">
        <v>42</v>
      </c>
      <c r="M28" s="35">
        <f t="shared" si="13"/>
        <v>6</v>
      </c>
      <c r="N28" s="28">
        <v>13</v>
      </c>
      <c r="O28" s="28">
        <v>92</v>
      </c>
      <c r="P28" s="35">
        <f t="shared" si="14"/>
        <v>7.0769230769230766</v>
      </c>
      <c r="Q28" s="28">
        <v>7</v>
      </c>
      <c r="R28" s="28">
        <v>40</v>
      </c>
      <c r="S28" s="35">
        <f t="shared" si="15"/>
        <v>5.7142857142857144</v>
      </c>
      <c r="T28" s="28">
        <v>4</v>
      </c>
      <c r="U28" s="28">
        <v>12</v>
      </c>
      <c r="V28" s="35">
        <f t="shared" si="16"/>
        <v>3</v>
      </c>
      <c r="W28" s="28">
        <v>10</v>
      </c>
      <c r="X28" s="28">
        <v>89</v>
      </c>
      <c r="Y28" s="35">
        <f t="shared" si="17"/>
        <v>8.9</v>
      </c>
      <c r="Z28" s="28">
        <v>8</v>
      </c>
      <c r="AA28" s="28">
        <v>49</v>
      </c>
      <c r="AB28" s="35">
        <f t="shared" si="18"/>
        <v>6.125</v>
      </c>
      <c r="AC28" s="28">
        <v>14</v>
      </c>
      <c r="AD28" s="28">
        <v>88</v>
      </c>
      <c r="AE28" s="35">
        <f t="shared" si="19"/>
        <v>6.2857142857142856</v>
      </c>
      <c r="AF28" s="38">
        <v>8</v>
      </c>
      <c r="AG28" s="38">
        <v>33</v>
      </c>
      <c r="AH28" s="35">
        <f t="shared" si="20"/>
        <v>4.125</v>
      </c>
      <c r="AI28" s="38">
        <v>11</v>
      </c>
      <c r="AJ28" s="38">
        <v>78</v>
      </c>
      <c r="AK28" s="35">
        <f t="shared" si="21"/>
        <v>7.0909090909090908</v>
      </c>
      <c r="AL28" s="38">
        <v>6</v>
      </c>
      <c r="AM28" s="38">
        <v>32</v>
      </c>
      <c r="AN28" s="35">
        <f t="shared" si="22"/>
        <v>5.333333333333333</v>
      </c>
      <c r="AO28" s="37">
        <v>12</v>
      </c>
      <c r="AP28" s="37">
        <v>68</v>
      </c>
      <c r="AQ28" s="35">
        <f t="shared" si="23"/>
        <v>5.666666666666667</v>
      </c>
      <c r="AR28" s="37">
        <v>10</v>
      </c>
      <c r="AS28" s="37">
        <v>70</v>
      </c>
      <c r="AT28" s="35">
        <f t="shared" si="0"/>
        <v>7</v>
      </c>
      <c r="AU28" s="36"/>
      <c r="AV28" s="36"/>
      <c r="AW28" s="35" t="str">
        <f t="shared" si="1"/>
        <v xml:space="preserve"> </v>
      </c>
      <c r="AX28" s="37">
        <v>11</v>
      </c>
      <c r="AY28" s="37">
        <v>72</v>
      </c>
      <c r="AZ28" s="35">
        <f t="shared" si="2"/>
        <v>6.5454545454545459</v>
      </c>
      <c r="BA28" s="36"/>
      <c r="BB28" s="36"/>
      <c r="BC28" s="35" t="str">
        <f t="shared" si="3"/>
        <v xml:space="preserve"> </v>
      </c>
      <c r="BD28" s="28">
        <v>8</v>
      </c>
      <c r="BE28" s="28">
        <v>41</v>
      </c>
      <c r="BF28" s="35">
        <f t="shared" si="4"/>
        <v>5.125</v>
      </c>
      <c r="BG28" s="28">
        <v>11</v>
      </c>
      <c r="BH28" s="28">
        <v>72</v>
      </c>
      <c r="BI28" s="35">
        <f t="shared" si="5"/>
        <v>6.5454545454545459</v>
      </c>
      <c r="BJ28" s="37">
        <v>14</v>
      </c>
      <c r="BK28" s="37">
        <v>95</v>
      </c>
      <c r="BL28" s="35">
        <f t="shared" si="6"/>
        <v>6.7857142857142856</v>
      </c>
      <c r="BM28" s="37">
        <v>16</v>
      </c>
      <c r="BN28" s="37">
        <v>86</v>
      </c>
      <c r="BO28" s="35">
        <f t="shared" si="7"/>
        <v>5.375</v>
      </c>
      <c r="BP28" s="37">
        <v>12</v>
      </c>
      <c r="BQ28" s="37">
        <v>75</v>
      </c>
      <c r="BR28" s="35">
        <f t="shared" si="8"/>
        <v>6.25</v>
      </c>
      <c r="BS28" s="28">
        <f t="shared" si="27"/>
        <v>10.263157894736842</v>
      </c>
      <c r="BT28" s="28">
        <f t="shared" si="24"/>
        <v>65.15789473684211</v>
      </c>
      <c r="BU28" s="28">
        <f t="shared" si="24"/>
        <v>6.1549713444450287</v>
      </c>
      <c r="BV28" s="28">
        <f t="shared" si="25"/>
        <v>9.1818181818181817</v>
      </c>
      <c r="BW28" s="28">
        <f t="shared" si="25"/>
        <v>59.909090909090907</v>
      </c>
      <c r="BX28" s="28">
        <f t="shared" si="25"/>
        <v>6.1501059546514094</v>
      </c>
      <c r="BY28" s="28">
        <f t="shared" si="26"/>
        <v>11.75</v>
      </c>
      <c r="BZ28" s="28">
        <f t="shared" si="26"/>
        <v>72.375</v>
      </c>
      <c r="CA28" s="28">
        <f t="shared" si="26"/>
        <v>6.1616612554112562</v>
      </c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</row>
    <row r="29" spans="1:136" x14ac:dyDescent="0.3">
      <c r="A29" s="29" t="s">
        <v>1036</v>
      </c>
      <c r="B29">
        <v>3</v>
      </c>
      <c r="C29">
        <v>6</v>
      </c>
      <c r="D29">
        <f t="shared" si="11"/>
        <v>9</v>
      </c>
      <c r="E29">
        <v>3</v>
      </c>
      <c r="F29">
        <v>12</v>
      </c>
      <c r="G29" s="35">
        <f t="shared" si="28"/>
        <v>4</v>
      </c>
      <c r="H29" s="28">
        <v>7</v>
      </c>
      <c r="I29" s="28">
        <v>54</v>
      </c>
      <c r="J29" s="35">
        <f t="shared" si="12"/>
        <v>7.7142857142857144</v>
      </c>
      <c r="K29" s="28">
        <v>4</v>
      </c>
      <c r="L29" s="28">
        <v>22</v>
      </c>
      <c r="M29" s="35">
        <f t="shared" si="13"/>
        <v>5.5</v>
      </c>
      <c r="N29" s="28">
        <v>2</v>
      </c>
      <c r="O29" s="28">
        <v>10</v>
      </c>
      <c r="P29" s="35">
        <f t="shared" si="14"/>
        <v>5</v>
      </c>
      <c r="Q29" s="28">
        <v>2</v>
      </c>
      <c r="R29" s="28">
        <v>7</v>
      </c>
      <c r="S29" s="35">
        <f t="shared" si="15"/>
        <v>3.5</v>
      </c>
      <c r="T29" s="28">
        <v>4</v>
      </c>
      <c r="U29" s="28">
        <v>12</v>
      </c>
      <c r="V29" s="35">
        <f t="shared" si="16"/>
        <v>3</v>
      </c>
      <c r="W29" s="28">
        <v>4</v>
      </c>
      <c r="X29" s="28">
        <v>20</v>
      </c>
      <c r="Y29" s="35">
        <f t="shared" si="17"/>
        <v>5</v>
      </c>
      <c r="Z29" s="28">
        <v>5</v>
      </c>
      <c r="AA29" s="28">
        <v>17</v>
      </c>
      <c r="AB29" s="35">
        <f t="shared" si="18"/>
        <v>3.4</v>
      </c>
      <c r="AC29" s="28">
        <v>3</v>
      </c>
      <c r="AD29" s="28">
        <v>13</v>
      </c>
      <c r="AE29" s="35">
        <f t="shared" si="19"/>
        <v>4.333333333333333</v>
      </c>
      <c r="AF29" s="38">
        <v>2</v>
      </c>
      <c r="AG29" s="38">
        <v>4</v>
      </c>
      <c r="AH29" s="35">
        <f t="shared" si="20"/>
        <v>2</v>
      </c>
      <c r="AI29" s="38">
        <v>2</v>
      </c>
      <c r="AJ29" s="38">
        <v>6</v>
      </c>
      <c r="AK29" s="35">
        <f t="shared" si="21"/>
        <v>3</v>
      </c>
      <c r="AL29" s="38">
        <v>6</v>
      </c>
      <c r="AM29" s="38">
        <v>24</v>
      </c>
      <c r="AN29" s="35">
        <f t="shared" si="22"/>
        <v>4</v>
      </c>
      <c r="AO29" s="38">
        <v>11</v>
      </c>
      <c r="AP29" s="38">
        <v>51</v>
      </c>
      <c r="AQ29" s="35">
        <f t="shared" si="23"/>
        <v>4.6363636363636367</v>
      </c>
      <c r="AR29" s="38">
        <v>8</v>
      </c>
      <c r="AS29" s="38">
        <v>52</v>
      </c>
      <c r="AT29" s="35">
        <f t="shared" si="0"/>
        <v>6.5</v>
      </c>
      <c r="AU29" s="37">
        <v>16</v>
      </c>
      <c r="AV29" s="37">
        <v>61</v>
      </c>
      <c r="AW29" s="35">
        <f t="shared" si="1"/>
        <v>3.8125</v>
      </c>
      <c r="AX29" s="37">
        <v>10</v>
      </c>
      <c r="AY29" s="37">
        <v>67</v>
      </c>
      <c r="AZ29" s="35">
        <f t="shared" si="2"/>
        <v>6.7</v>
      </c>
      <c r="BA29" s="37">
        <v>4</v>
      </c>
      <c r="BB29" s="37">
        <v>13</v>
      </c>
      <c r="BC29" s="35">
        <f t="shared" si="3"/>
        <v>3.25</v>
      </c>
      <c r="BD29" s="37">
        <v>9</v>
      </c>
      <c r="BE29" s="37">
        <v>42</v>
      </c>
      <c r="BF29" s="35">
        <f t="shared" si="4"/>
        <v>4.666666666666667</v>
      </c>
      <c r="BG29" s="37">
        <v>11</v>
      </c>
      <c r="BH29" s="37">
        <v>65</v>
      </c>
      <c r="BI29" s="35">
        <f t="shared" si="5"/>
        <v>5.9090909090909092</v>
      </c>
      <c r="BJ29" s="38">
        <v>3</v>
      </c>
      <c r="BK29" s="38">
        <v>13</v>
      </c>
      <c r="BL29" s="35">
        <f t="shared" si="6"/>
        <v>4.333333333333333</v>
      </c>
      <c r="BM29" s="37">
        <v>17</v>
      </c>
      <c r="BN29" s="37">
        <v>105</v>
      </c>
      <c r="BO29" s="35">
        <f t="shared" si="7"/>
        <v>6.1764705882352944</v>
      </c>
      <c r="BP29" s="37">
        <v>10</v>
      </c>
      <c r="BQ29" s="37">
        <v>64</v>
      </c>
      <c r="BR29" s="35">
        <f t="shared" si="8"/>
        <v>6.4</v>
      </c>
      <c r="BS29" s="28">
        <f t="shared" si="27"/>
        <v>6.5</v>
      </c>
      <c r="BT29" s="28">
        <f t="shared" si="24"/>
        <v>33.363636363636367</v>
      </c>
      <c r="BU29" s="28">
        <f t="shared" si="24"/>
        <v>4.674183826423131</v>
      </c>
      <c r="BV29" s="28">
        <f t="shared" si="25"/>
        <v>3.6666666666666665</v>
      </c>
      <c r="BW29" s="28">
        <f t="shared" si="25"/>
        <v>16.75</v>
      </c>
      <c r="BX29" s="28">
        <f t="shared" si="25"/>
        <v>4.2039682539682541</v>
      </c>
      <c r="BY29" s="28">
        <f t="shared" si="26"/>
        <v>9.9</v>
      </c>
      <c r="BZ29" s="28">
        <f t="shared" si="26"/>
        <v>53.3</v>
      </c>
      <c r="CA29" s="28">
        <f t="shared" si="26"/>
        <v>5.2384425133689847</v>
      </c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</row>
    <row r="30" spans="1:136" x14ac:dyDescent="0.3">
      <c r="A30" s="29" t="s">
        <v>1037</v>
      </c>
      <c r="B30">
        <v>3</v>
      </c>
      <c r="C30">
        <v>6</v>
      </c>
      <c r="D30">
        <f t="shared" si="11"/>
        <v>9</v>
      </c>
      <c r="E30">
        <v>4</v>
      </c>
      <c r="F30">
        <v>23</v>
      </c>
      <c r="G30" s="35">
        <f t="shared" si="28"/>
        <v>5.75</v>
      </c>
      <c r="H30" s="28">
        <v>7</v>
      </c>
      <c r="I30" s="28">
        <v>54</v>
      </c>
      <c r="J30" s="35">
        <f t="shared" si="12"/>
        <v>7.7142857142857144</v>
      </c>
      <c r="K30" s="28">
        <v>4</v>
      </c>
      <c r="L30" s="28">
        <v>22</v>
      </c>
      <c r="M30" s="35">
        <f t="shared" si="13"/>
        <v>5.5</v>
      </c>
      <c r="N30" s="28">
        <v>2</v>
      </c>
      <c r="O30" s="28">
        <v>10</v>
      </c>
      <c r="P30" s="35">
        <f t="shared" si="14"/>
        <v>5</v>
      </c>
      <c r="Q30" s="28">
        <v>2</v>
      </c>
      <c r="R30" s="28">
        <v>7</v>
      </c>
      <c r="S30" s="35">
        <f t="shared" si="15"/>
        <v>3.5</v>
      </c>
      <c r="T30" s="28">
        <v>4</v>
      </c>
      <c r="U30" s="28">
        <v>12</v>
      </c>
      <c r="V30" s="35">
        <f t="shared" si="16"/>
        <v>3</v>
      </c>
      <c r="W30" s="28">
        <v>4</v>
      </c>
      <c r="X30" s="28">
        <v>20</v>
      </c>
      <c r="Y30" s="35">
        <f t="shared" si="17"/>
        <v>5</v>
      </c>
      <c r="Z30" s="28">
        <v>7</v>
      </c>
      <c r="AA30" s="28">
        <v>41</v>
      </c>
      <c r="AB30" s="35">
        <f t="shared" si="18"/>
        <v>5.8571428571428568</v>
      </c>
      <c r="AC30" s="28">
        <v>5</v>
      </c>
      <c r="AD30" s="28">
        <v>14</v>
      </c>
      <c r="AE30" s="35">
        <f t="shared" si="19"/>
        <v>2.8</v>
      </c>
      <c r="AF30" s="38">
        <v>2</v>
      </c>
      <c r="AG30" s="38">
        <v>4</v>
      </c>
      <c r="AH30" s="35">
        <f t="shared" si="20"/>
        <v>2</v>
      </c>
      <c r="AI30" s="38">
        <v>2</v>
      </c>
      <c r="AJ30" s="38">
        <v>6</v>
      </c>
      <c r="AK30" s="35">
        <f t="shared" si="21"/>
        <v>3</v>
      </c>
      <c r="AL30" s="38">
        <v>6</v>
      </c>
      <c r="AM30" s="38">
        <v>24</v>
      </c>
      <c r="AN30" s="35">
        <f t="shared" si="22"/>
        <v>4</v>
      </c>
      <c r="AO30" s="37">
        <v>12</v>
      </c>
      <c r="AP30" s="37">
        <v>65</v>
      </c>
      <c r="AQ30" s="35">
        <f t="shared" si="23"/>
        <v>5.416666666666667</v>
      </c>
      <c r="AR30" s="37">
        <v>8</v>
      </c>
      <c r="AS30" s="37">
        <v>52</v>
      </c>
      <c r="AT30" s="35">
        <f t="shared" si="0"/>
        <v>6.5</v>
      </c>
      <c r="AU30" s="36"/>
      <c r="AV30" s="36"/>
      <c r="AW30" s="35" t="str">
        <f t="shared" si="1"/>
        <v xml:space="preserve"> </v>
      </c>
      <c r="AX30" s="37">
        <v>10</v>
      </c>
      <c r="AY30" s="37">
        <v>67</v>
      </c>
      <c r="AZ30" s="35">
        <f t="shared" si="2"/>
        <v>6.7</v>
      </c>
      <c r="BA30" s="36"/>
      <c r="BB30" s="36"/>
      <c r="BC30" s="35" t="str">
        <f t="shared" si="3"/>
        <v xml:space="preserve"> </v>
      </c>
      <c r="BD30" s="28">
        <v>9</v>
      </c>
      <c r="BE30" s="28">
        <v>40</v>
      </c>
      <c r="BF30" s="35">
        <f t="shared" si="4"/>
        <v>4.4444444444444446</v>
      </c>
      <c r="BG30" s="36"/>
      <c r="BH30" s="36"/>
      <c r="BI30" s="35" t="str">
        <f t="shared" si="5"/>
        <v xml:space="preserve"> </v>
      </c>
      <c r="BJ30" s="38">
        <v>4</v>
      </c>
      <c r="BK30" s="38">
        <v>22</v>
      </c>
      <c r="BL30" s="35">
        <f t="shared" si="6"/>
        <v>5.5</v>
      </c>
      <c r="BM30" s="36"/>
      <c r="BN30" s="36"/>
      <c r="BO30" s="35" t="str">
        <f t="shared" si="7"/>
        <v xml:space="preserve"> </v>
      </c>
      <c r="BP30" s="36"/>
      <c r="BQ30" s="36"/>
      <c r="BR30" s="35" t="str">
        <f t="shared" si="8"/>
        <v xml:space="preserve"> </v>
      </c>
      <c r="BS30" s="28">
        <f t="shared" si="27"/>
        <v>5.4117647058823533</v>
      </c>
      <c r="BT30" s="28">
        <f t="shared" si="24"/>
        <v>28.411764705882351</v>
      </c>
      <c r="BU30" s="28">
        <f t="shared" si="24"/>
        <v>4.8048552754435105</v>
      </c>
      <c r="BV30" s="28">
        <f t="shared" si="25"/>
        <v>4.083333333333333</v>
      </c>
      <c r="BW30" s="28">
        <f t="shared" si="25"/>
        <v>19.75</v>
      </c>
      <c r="BX30" s="28">
        <f t="shared" si="25"/>
        <v>4.4267857142857139</v>
      </c>
      <c r="BY30" s="28">
        <f t="shared" si="26"/>
        <v>8.6</v>
      </c>
      <c r="BZ30" s="28">
        <f t="shared" si="26"/>
        <v>49.2</v>
      </c>
      <c r="CA30" s="28">
        <f t="shared" si="26"/>
        <v>5.7122222222222216</v>
      </c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</row>
    <row r="31" spans="1:136" x14ac:dyDescent="0.3">
      <c r="A31" s="29" t="s">
        <v>1038</v>
      </c>
      <c r="B31">
        <v>3</v>
      </c>
      <c r="C31">
        <v>4</v>
      </c>
      <c r="D31">
        <f t="shared" si="11"/>
        <v>7</v>
      </c>
      <c r="E31">
        <v>4</v>
      </c>
      <c r="F31">
        <v>23</v>
      </c>
      <c r="G31" s="35">
        <f t="shared" si="28"/>
        <v>5.75</v>
      </c>
      <c r="H31" s="28">
        <v>7</v>
      </c>
      <c r="I31" s="28">
        <v>54</v>
      </c>
      <c r="J31" s="35">
        <f t="shared" si="12"/>
        <v>7.7142857142857144</v>
      </c>
      <c r="K31" s="28">
        <v>4</v>
      </c>
      <c r="L31" s="28">
        <v>22</v>
      </c>
      <c r="M31" s="35">
        <f t="shared" si="13"/>
        <v>5.5</v>
      </c>
      <c r="N31" s="28">
        <v>2</v>
      </c>
      <c r="O31" s="28">
        <v>10</v>
      </c>
      <c r="P31" s="35">
        <f t="shared" si="14"/>
        <v>5</v>
      </c>
      <c r="Q31" s="28">
        <v>2</v>
      </c>
      <c r="R31" s="28">
        <v>7</v>
      </c>
      <c r="S31" s="35">
        <f t="shared" si="15"/>
        <v>3.5</v>
      </c>
      <c r="T31" s="28">
        <v>4</v>
      </c>
      <c r="U31" s="28">
        <v>12</v>
      </c>
      <c r="V31" s="35">
        <f t="shared" si="16"/>
        <v>3</v>
      </c>
      <c r="W31" s="28">
        <v>4</v>
      </c>
      <c r="X31" s="28">
        <v>20</v>
      </c>
      <c r="Y31" s="35">
        <f t="shared" si="17"/>
        <v>5</v>
      </c>
      <c r="Z31" s="28">
        <v>7</v>
      </c>
      <c r="AA31" s="28">
        <v>41</v>
      </c>
      <c r="AB31" s="35">
        <f t="shared" si="18"/>
        <v>5.8571428571428568</v>
      </c>
      <c r="AC31" s="28">
        <v>5</v>
      </c>
      <c r="AD31" s="28">
        <v>14</v>
      </c>
      <c r="AE31" s="35">
        <f t="shared" si="19"/>
        <v>2.8</v>
      </c>
      <c r="AF31" s="38">
        <v>2</v>
      </c>
      <c r="AG31" s="38">
        <v>4</v>
      </c>
      <c r="AH31" s="35">
        <f t="shared" si="20"/>
        <v>2</v>
      </c>
      <c r="AI31" s="38">
        <v>2</v>
      </c>
      <c r="AJ31" s="38">
        <v>6</v>
      </c>
      <c r="AK31" s="35">
        <f t="shared" si="21"/>
        <v>3</v>
      </c>
      <c r="AL31" s="38">
        <v>6</v>
      </c>
      <c r="AM31" s="38">
        <v>24</v>
      </c>
      <c r="AN31" s="35">
        <f t="shared" si="22"/>
        <v>4</v>
      </c>
      <c r="AO31" s="37">
        <v>12</v>
      </c>
      <c r="AP31" s="37">
        <v>65</v>
      </c>
      <c r="AQ31" s="35">
        <f t="shared" si="23"/>
        <v>5.416666666666667</v>
      </c>
      <c r="AR31" s="37">
        <v>8</v>
      </c>
      <c r="AS31" s="37">
        <v>52</v>
      </c>
      <c r="AT31" s="35">
        <f t="shared" si="0"/>
        <v>6.5</v>
      </c>
      <c r="AU31" s="37">
        <v>17</v>
      </c>
      <c r="AV31" s="37">
        <v>70</v>
      </c>
      <c r="AW31" s="35">
        <f t="shared" si="1"/>
        <v>4.117647058823529</v>
      </c>
      <c r="AX31" s="37">
        <v>10</v>
      </c>
      <c r="AY31" s="37">
        <v>67</v>
      </c>
      <c r="AZ31" s="35">
        <f t="shared" si="2"/>
        <v>6.7</v>
      </c>
      <c r="BA31" s="37">
        <v>5</v>
      </c>
      <c r="BB31" s="37">
        <v>22</v>
      </c>
      <c r="BC31" s="35">
        <f t="shared" si="3"/>
        <v>4.4000000000000004</v>
      </c>
      <c r="BD31" s="37">
        <v>9</v>
      </c>
      <c r="BE31" s="37">
        <v>40</v>
      </c>
      <c r="BF31" s="35">
        <f t="shared" si="4"/>
        <v>4.4444444444444446</v>
      </c>
      <c r="BG31" s="37">
        <v>11</v>
      </c>
      <c r="BH31" s="37">
        <v>65</v>
      </c>
      <c r="BI31" s="35">
        <f t="shared" si="5"/>
        <v>5.9090909090909092</v>
      </c>
      <c r="BJ31" s="37">
        <v>4</v>
      </c>
      <c r="BK31" s="37">
        <v>22</v>
      </c>
      <c r="BL31" s="35">
        <f t="shared" si="6"/>
        <v>5.5</v>
      </c>
      <c r="BM31" s="37">
        <v>16</v>
      </c>
      <c r="BN31" s="37">
        <v>89</v>
      </c>
      <c r="BO31" s="35">
        <f t="shared" si="7"/>
        <v>5.5625</v>
      </c>
      <c r="BP31" s="37">
        <v>10</v>
      </c>
      <c r="BQ31" s="37">
        <v>66</v>
      </c>
      <c r="BR31" s="35">
        <f t="shared" si="8"/>
        <v>6.6</v>
      </c>
      <c r="BS31" s="28">
        <f t="shared" si="27"/>
        <v>6.8636363636363633</v>
      </c>
      <c r="BT31" s="28">
        <f t="shared" si="24"/>
        <v>36.136363636363633</v>
      </c>
      <c r="BU31" s="28">
        <f t="shared" si="24"/>
        <v>4.9214444386570051</v>
      </c>
      <c r="BV31" s="28">
        <f t="shared" si="25"/>
        <v>4.083333333333333</v>
      </c>
      <c r="BW31" s="28">
        <f t="shared" si="25"/>
        <v>19.75</v>
      </c>
      <c r="BX31" s="28">
        <f t="shared" si="25"/>
        <v>4.4267857142857139</v>
      </c>
      <c r="BY31" s="28">
        <f t="shared" si="26"/>
        <v>10.199999999999999</v>
      </c>
      <c r="BZ31" s="28">
        <f t="shared" si="26"/>
        <v>55.8</v>
      </c>
      <c r="CA31" s="28">
        <f t="shared" si="26"/>
        <v>5.5150349079025549</v>
      </c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</row>
    <row r="32" spans="1:136" x14ac:dyDescent="0.3">
      <c r="A32" s="29" t="s">
        <v>1039</v>
      </c>
      <c r="B32">
        <v>5</v>
      </c>
      <c r="C32">
        <v>4</v>
      </c>
      <c r="D32">
        <f t="shared" si="11"/>
        <v>9</v>
      </c>
      <c r="E32" s="33"/>
      <c r="F32" s="33"/>
      <c r="G32" s="35" t="str">
        <f t="shared" si="28"/>
        <v xml:space="preserve"> </v>
      </c>
      <c r="H32" s="28">
        <v>2</v>
      </c>
      <c r="I32" s="28">
        <v>11</v>
      </c>
      <c r="J32" s="35">
        <f t="shared" si="12"/>
        <v>5.5</v>
      </c>
      <c r="K32" s="36"/>
      <c r="L32" s="36"/>
      <c r="M32" s="35" t="str">
        <f t="shared" si="13"/>
        <v xml:space="preserve"> </v>
      </c>
      <c r="N32" s="36"/>
      <c r="O32" s="36"/>
      <c r="P32" s="35" t="str">
        <f t="shared" si="14"/>
        <v xml:space="preserve"> </v>
      </c>
      <c r="Q32" s="28">
        <v>3</v>
      </c>
      <c r="R32" s="28">
        <v>14</v>
      </c>
      <c r="S32" s="35">
        <f t="shared" si="15"/>
        <v>4.666666666666667</v>
      </c>
      <c r="T32" s="36"/>
      <c r="U32" s="36"/>
      <c r="V32" s="35" t="str">
        <f t="shared" si="16"/>
        <v xml:space="preserve"> </v>
      </c>
      <c r="W32" s="36"/>
      <c r="X32" s="36"/>
      <c r="Y32" s="35" t="str">
        <f t="shared" si="17"/>
        <v xml:space="preserve"> </v>
      </c>
      <c r="Z32" s="36"/>
      <c r="AA32" s="36"/>
      <c r="AB32" s="35" t="str">
        <f t="shared" si="18"/>
        <v xml:space="preserve"> </v>
      </c>
      <c r="AC32" s="28">
        <v>2</v>
      </c>
      <c r="AD32" s="28">
        <v>16</v>
      </c>
      <c r="AE32" s="35">
        <f t="shared" si="19"/>
        <v>8</v>
      </c>
      <c r="AF32" s="36"/>
      <c r="AG32" s="36"/>
      <c r="AH32" s="35" t="str">
        <f t="shared" si="20"/>
        <v xml:space="preserve"> </v>
      </c>
      <c r="AI32" s="38">
        <v>3</v>
      </c>
      <c r="AJ32" s="38">
        <v>14</v>
      </c>
      <c r="AK32" s="35">
        <f t="shared" si="21"/>
        <v>4.666666666666667</v>
      </c>
      <c r="AL32" s="38">
        <v>6</v>
      </c>
      <c r="AM32" s="38">
        <v>43</v>
      </c>
      <c r="AN32" s="35">
        <f t="shared" si="22"/>
        <v>7.166666666666667</v>
      </c>
      <c r="AO32" s="37">
        <v>11</v>
      </c>
      <c r="AP32" s="37">
        <v>51</v>
      </c>
      <c r="AQ32" s="35">
        <f t="shared" si="23"/>
        <v>4.6363636363636367</v>
      </c>
      <c r="AR32" s="37">
        <v>8</v>
      </c>
      <c r="AS32" s="37">
        <v>52</v>
      </c>
      <c r="AT32" s="35">
        <f t="shared" si="0"/>
        <v>6.5</v>
      </c>
      <c r="AU32" s="36"/>
      <c r="AV32" s="36"/>
      <c r="AW32" s="35" t="str">
        <f t="shared" si="1"/>
        <v xml:space="preserve"> </v>
      </c>
      <c r="AX32" s="37">
        <v>10</v>
      </c>
      <c r="AY32" s="37">
        <v>67</v>
      </c>
      <c r="AZ32" s="35">
        <f t="shared" si="2"/>
        <v>6.7</v>
      </c>
      <c r="BA32" s="36"/>
      <c r="BB32" s="36"/>
      <c r="BC32" s="35" t="str">
        <f t="shared" si="3"/>
        <v xml:space="preserve"> </v>
      </c>
      <c r="BD32" s="37">
        <v>3</v>
      </c>
      <c r="BE32" s="37">
        <v>13</v>
      </c>
      <c r="BF32" s="35">
        <f t="shared" si="4"/>
        <v>4.333333333333333</v>
      </c>
      <c r="BG32" s="37">
        <v>11</v>
      </c>
      <c r="BH32" s="37">
        <v>65</v>
      </c>
      <c r="BI32" s="35">
        <f t="shared" si="5"/>
        <v>5.9090909090909092</v>
      </c>
      <c r="BJ32" s="37">
        <v>4</v>
      </c>
      <c r="BK32" s="37">
        <v>22</v>
      </c>
      <c r="BL32" s="35">
        <f t="shared" si="6"/>
        <v>5.5</v>
      </c>
      <c r="BM32" s="37">
        <v>2</v>
      </c>
      <c r="BN32" s="37">
        <v>9</v>
      </c>
      <c r="BO32" s="35">
        <f t="shared" si="7"/>
        <v>4.5</v>
      </c>
      <c r="BP32" s="37">
        <v>2</v>
      </c>
      <c r="BQ32" s="37">
        <v>9</v>
      </c>
      <c r="BR32" s="35">
        <f t="shared" si="8"/>
        <v>4.5</v>
      </c>
      <c r="BS32" s="28">
        <f t="shared" si="27"/>
        <v>5.1538461538461542</v>
      </c>
      <c r="BT32" s="28">
        <f t="shared" si="24"/>
        <v>29.692307692307693</v>
      </c>
      <c r="BU32" s="28">
        <f t="shared" si="24"/>
        <v>5.5829836829836825</v>
      </c>
      <c r="BV32" s="28">
        <f t="shared" si="25"/>
        <v>3.2</v>
      </c>
      <c r="BW32" s="28">
        <f t="shared" si="25"/>
        <v>19.600000000000001</v>
      </c>
      <c r="BX32" s="28">
        <f t="shared" si="25"/>
        <v>6.0000000000000009</v>
      </c>
      <c r="BY32" s="28">
        <f t="shared" si="26"/>
        <v>6.375</v>
      </c>
      <c r="BZ32" s="28">
        <f t="shared" si="26"/>
        <v>36</v>
      </c>
      <c r="CA32" s="28">
        <f t="shared" si="26"/>
        <v>5.3223484848484848</v>
      </c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</row>
    <row r="33" spans="1:136" x14ac:dyDescent="0.3">
      <c r="A33" s="34" t="s">
        <v>114</v>
      </c>
      <c r="B33">
        <v>4</v>
      </c>
      <c r="C33">
        <v>6</v>
      </c>
      <c r="D33">
        <f t="shared" si="11"/>
        <v>10</v>
      </c>
      <c r="E33" s="33"/>
      <c r="F33" s="33"/>
      <c r="G33" s="35" t="str">
        <f t="shared" si="28"/>
        <v xml:space="preserve"> </v>
      </c>
      <c r="H33" s="28">
        <v>3</v>
      </c>
      <c r="I33" s="28">
        <v>23</v>
      </c>
      <c r="J33" s="35">
        <f t="shared" si="12"/>
        <v>7.666666666666667</v>
      </c>
      <c r="K33" s="36"/>
      <c r="L33" s="36"/>
      <c r="M33" s="35" t="str">
        <f t="shared" si="13"/>
        <v xml:space="preserve"> </v>
      </c>
      <c r="N33" s="28">
        <v>6</v>
      </c>
      <c r="O33" s="28">
        <v>27</v>
      </c>
      <c r="P33" s="35">
        <f t="shared" si="14"/>
        <v>4.5</v>
      </c>
      <c r="Q33" s="28">
        <v>4</v>
      </c>
      <c r="R33" s="28">
        <v>22</v>
      </c>
      <c r="S33" s="35">
        <f t="shared" si="15"/>
        <v>5.5</v>
      </c>
      <c r="T33" s="36"/>
      <c r="U33" s="36"/>
      <c r="V33" s="35" t="str">
        <f t="shared" si="16"/>
        <v xml:space="preserve"> </v>
      </c>
      <c r="W33" s="36"/>
      <c r="X33" s="36"/>
      <c r="Y33" s="35" t="str">
        <f t="shared" si="17"/>
        <v xml:space="preserve"> </v>
      </c>
      <c r="Z33" s="36"/>
      <c r="AA33" s="36"/>
      <c r="AB33" s="35" t="str">
        <f t="shared" si="18"/>
        <v xml:space="preserve"> </v>
      </c>
      <c r="AC33" s="28">
        <v>3</v>
      </c>
      <c r="AD33" s="28">
        <v>13</v>
      </c>
      <c r="AE33" s="35">
        <f t="shared" si="19"/>
        <v>4.333333333333333</v>
      </c>
      <c r="AF33" s="38">
        <v>4</v>
      </c>
      <c r="AG33" s="38">
        <v>18</v>
      </c>
      <c r="AH33" s="35">
        <f t="shared" si="20"/>
        <v>4.5</v>
      </c>
      <c r="AI33" s="36"/>
      <c r="AJ33" s="36"/>
      <c r="AK33" s="35" t="str">
        <f t="shared" si="21"/>
        <v xml:space="preserve"> </v>
      </c>
      <c r="AL33" s="38">
        <v>1</v>
      </c>
      <c r="AM33" s="38">
        <v>6</v>
      </c>
      <c r="AN33" s="35">
        <f t="shared" si="22"/>
        <v>6</v>
      </c>
      <c r="AO33" s="36"/>
      <c r="AP33" s="36"/>
      <c r="AQ33" s="35" t="str">
        <f t="shared" si="23"/>
        <v xml:space="preserve"> </v>
      </c>
      <c r="AR33" s="36"/>
      <c r="AS33" s="36"/>
      <c r="AT33" s="35" t="str">
        <f t="shared" si="0"/>
        <v xml:space="preserve"> </v>
      </c>
      <c r="AU33" s="36"/>
      <c r="AV33" s="36"/>
      <c r="AW33" s="35" t="str">
        <f t="shared" si="1"/>
        <v xml:space="preserve"> </v>
      </c>
      <c r="AX33" s="36"/>
      <c r="AY33" s="36"/>
      <c r="AZ33" s="35" t="str">
        <f t="shared" si="2"/>
        <v xml:space="preserve"> </v>
      </c>
      <c r="BA33" s="36"/>
      <c r="BB33" s="36"/>
      <c r="BC33" s="35" t="str">
        <f t="shared" si="3"/>
        <v xml:space="preserve"> </v>
      </c>
      <c r="BD33" s="36"/>
      <c r="BE33" s="36"/>
      <c r="BF33" s="35" t="str">
        <f t="shared" si="4"/>
        <v xml:space="preserve"> </v>
      </c>
      <c r="BG33" s="36"/>
      <c r="BH33" s="36"/>
      <c r="BI33" s="35" t="str">
        <f t="shared" si="5"/>
        <v xml:space="preserve"> </v>
      </c>
      <c r="BJ33" s="36"/>
      <c r="BK33" s="36"/>
      <c r="BL33" s="35" t="str">
        <f t="shared" si="6"/>
        <v xml:space="preserve"> </v>
      </c>
      <c r="BM33" s="36"/>
      <c r="BN33" s="36"/>
      <c r="BO33" s="35" t="str">
        <f t="shared" si="7"/>
        <v xml:space="preserve"> </v>
      </c>
      <c r="BP33" s="36"/>
      <c r="BQ33" s="36"/>
      <c r="BR33" s="35" t="str">
        <f t="shared" si="8"/>
        <v xml:space="preserve"> </v>
      </c>
      <c r="BS33" s="28">
        <f t="shared" si="27"/>
        <v>3.5</v>
      </c>
      <c r="BT33" s="28">
        <f t="shared" si="24"/>
        <v>18.166666666666668</v>
      </c>
      <c r="BU33" s="28">
        <f t="shared" si="24"/>
        <v>5.416666666666667</v>
      </c>
      <c r="BV33" s="28">
        <f t="shared" si="25"/>
        <v>3.5</v>
      </c>
      <c r="BW33" s="28">
        <f t="shared" si="25"/>
        <v>18.166666666666668</v>
      </c>
      <c r="BX33" s="28">
        <f t="shared" si="25"/>
        <v>5.416666666666667</v>
      </c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</row>
    <row r="34" spans="1:136" x14ac:dyDescent="0.3">
      <c r="A34" s="29" t="s">
        <v>1040</v>
      </c>
      <c r="B34">
        <v>4</v>
      </c>
      <c r="C34">
        <v>1</v>
      </c>
      <c r="D34">
        <f t="shared" si="11"/>
        <v>5</v>
      </c>
      <c r="E34">
        <v>2</v>
      </c>
      <c r="F34">
        <v>9</v>
      </c>
      <c r="G34" s="35">
        <f t="shared" si="28"/>
        <v>4.5</v>
      </c>
      <c r="H34" s="28">
        <v>4</v>
      </c>
      <c r="I34" s="28">
        <v>14</v>
      </c>
      <c r="J34" s="35">
        <f t="shared" si="12"/>
        <v>3.5</v>
      </c>
      <c r="K34" s="28">
        <v>3</v>
      </c>
      <c r="L34" s="28">
        <v>19</v>
      </c>
      <c r="M34" s="35">
        <f t="shared" si="13"/>
        <v>6.333333333333333</v>
      </c>
      <c r="N34" s="28">
        <v>3</v>
      </c>
      <c r="O34" s="28">
        <v>23</v>
      </c>
      <c r="P34" s="35">
        <f t="shared" si="14"/>
        <v>7.666666666666667</v>
      </c>
      <c r="Q34" s="28">
        <v>2</v>
      </c>
      <c r="R34" s="28">
        <v>7</v>
      </c>
      <c r="S34" s="35">
        <f t="shared" si="15"/>
        <v>3.5</v>
      </c>
      <c r="T34" s="28">
        <v>3</v>
      </c>
      <c r="U34" s="28">
        <v>13</v>
      </c>
      <c r="V34" s="35">
        <f t="shared" si="16"/>
        <v>4.333333333333333</v>
      </c>
      <c r="W34" s="28">
        <v>7</v>
      </c>
      <c r="X34" s="28">
        <v>36</v>
      </c>
      <c r="Y34" s="35">
        <f t="shared" si="17"/>
        <v>5.1428571428571432</v>
      </c>
      <c r="Z34" s="28">
        <v>3</v>
      </c>
      <c r="AA34" s="28">
        <v>15</v>
      </c>
      <c r="AB34" s="35">
        <f t="shared" si="18"/>
        <v>5</v>
      </c>
      <c r="AC34" s="28">
        <v>4</v>
      </c>
      <c r="AD34" s="28">
        <v>14</v>
      </c>
      <c r="AE34" s="35">
        <f t="shared" si="19"/>
        <v>3.5</v>
      </c>
      <c r="AF34" s="38">
        <v>2</v>
      </c>
      <c r="AG34" s="38">
        <v>4</v>
      </c>
      <c r="AH34" s="35">
        <f t="shared" si="20"/>
        <v>2</v>
      </c>
      <c r="AI34" s="38">
        <v>5</v>
      </c>
      <c r="AJ34" s="38">
        <v>17</v>
      </c>
      <c r="AK34" s="35">
        <f t="shared" si="21"/>
        <v>3.4</v>
      </c>
      <c r="AL34" s="36"/>
      <c r="AM34" s="36"/>
      <c r="AN34" s="35" t="str">
        <f t="shared" si="22"/>
        <v xml:space="preserve"> </v>
      </c>
      <c r="AO34" s="36"/>
      <c r="AP34" s="36"/>
      <c r="AQ34" s="35" t="str">
        <f t="shared" si="23"/>
        <v xml:space="preserve"> </v>
      </c>
      <c r="AR34" s="36"/>
      <c r="AS34" s="36"/>
      <c r="AT34" s="35" t="str">
        <f t="shared" si="0"/>
        <v xml:space="preserve"> </v>
      </c>
      <c r="AU34" s="36"/>
      <c r="AV34" s="36"/>
      <c r="AW34" s="35" t="str">
        <f t="shared" si="1"/>
        <v xml:space="preserve"> </v>
      </c>
      <c r="AX34" s="36"/>
      <c r="AY34" s="36"/>
      <c r="AZ34" s="35" t="str">
        <f t="shared" si="2"/>
        <v xml:space="preserve"> </v>
      </c>
      <c r="BA34" s="36"/>
      <c r="BB34" s="36"/>
      <c r="BC34" s="35" t="str">
        <f t="shared" si="3"/>
        <v xml:space="preserve"> </v>
      </c>
      <c r="BD34" s="36"/>
      <c r="BE34" s="36"/>
      <c r="BF34" s="35" t="str">
        <f t="shared" si="4"/>
        <v xml:space="preserve"> </v>
      </c>
      <c r="BG34" s="36"/>
      <c r="BH34" s="36"/>
      <c r="BI34" s="35" t="str">
        <f t="shared" si="5"/>
        <v xml:space="preserve"> </v>
      </c>
      <c r="BJ34" s="36"/>
      <c r="BK34" s="36"/>
      <c r="BL34" s="35" t="str">
        <f t="shared" si="6"/>
        <v xml:space="preserve"> </v>
      </c>
      <c r="BM34" s="36"/>
      <c r="BN34" s="36"/>
      <c r="BO34" s="35" t="str">
        <f t="shared" si="7"/>
        <v xml:space="preserve"> </v>
      </c>
      <c r="BP34" s="36"/>
      <c r="BQ34" s="36"/>
      <c r="BR34" s="35" t="str">
        <f t="shared" si="8"/>
        <v xml:space="preserve"> </v>
      </c>
      <c r="BS34" s="28">
        <f t="shared" si="27"/>
        <v>3.4545454545454546</v>
      </c>
      <c r="BT34" s="28">
        <f t="shared" si="24"/>
        <v>15.545454545454545</v>
      </c>
      <c r="BU34" s="28">
        <f t="shared" si="24"/>
        <v>4.4432900432900437</v>
      </c>
      <c r="BV34" s="28">
        <f t="shared" si="25"/>
        <v>3.4545454545454546</v>
      </c>
      <c r="BW34" s="28">
        <f t="shared" si="25"/>
        <v>15.545454545454545</v>
      </c>
      <c r="BX34" s="28">
        <f t="shared" si="25"/>
        <v>4.4432900432900428</v>
      </c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</row>
    <row r="35" spans="1:136" x14ac:dyDescent="0.3">
      <c r="A35" s="29" t="s">
        <v>1041</v>
      </c>
      <c r="B35">
        <v>4</v>
      </c>
      <c r="C35">
        <v>1</v>
      </c>
      <c r="D35">
        <f t="shared" si="11"/>
        <v>5</v>
      </c>
      <c r="E35">
        <v>3</v>
      </c>
      <c r="F35">
        <v>10</v>
      </c>
      <c r="G35" s="35">
        <f t="shared" si="28"/>
        <v>3.3333333333333335</v>
      </c>
      <c r="H35" s="28">
        <v>4</v>
      </c>
      <c r="I35" s="28">
        <v>20</v>
      </c>
      <c r="J35" s="35">
        <f t="shared" si="12"/>
        <v>5</v>
      </c>
      <c r="K35" s="28">
        <v>2</v>
      </c>
      <c r="L35" s="28">
        <v>13</v>
      </c>
      <c r="M35" s="35">
        <f t="shared" si="13"/>
        <v>6.5</v>
      </c>
      <c r="N35" s="28">
        <v>2</v>
      </c>
      <c r="O35" s="28">
        <v>13</v>
      </c>
      <c r="P35" s="35">
        <f t="shared" si="14"/>
        <v>6.5</v>
      </c>
      <c r="Q35" s="28">
        <v>2</v>
      </c>
      <c r="R35" s="28">
        <v>7</v>
      </c>
      <c r="S35" s="35">
        <f t="shared" si="15"/>
        <v>3.5</v>
      </c>
      <c r="T35" s="28">
        <v>2</v>
      </c>
      <c r="U35" s="28">
        <v>16</v>
      </c>
      <c r="V35" s="35">
        <f t="shared" si="16"/>
        <v>8</v>
      </c>
      <c r="W35" s="28">
        <v>5</v>
      </c>
      <c r="X35" s="28">
        <v>29</v>
      </c>
      <c r="Y35" s="35">
        <f t="shared" si="17"/>
        <v>5.8</v>
      </c>
      <c r="Z35" s="28">
        <v>3</v>
      </c>
      <c r="AA35" s="28">
        <v>15</v>
      </c>
      <c r="AB35" s="35">
        <f t="shared" si="18"/>
        <v>5</v>
      </c>
      <c r="AC35" s="28">
        <v>3</v>
      </c>
      <c r="AD35" s="28">
        <v>19</v>
      </c>
      <c r="AE35" s="35">
        <f t="shared" si="19"/>
        <v>6.333333333333333</v>
      </c>
      <c r="AF35" s="38">
        <v>2</v>
      </c>
      <c r="AG35" s="38">
        <v>13</v>
      </c>
      <c r="AH35" s="35">
        <f t="shared" si="20"/>
        <v>6.5</v>
      </c>
      <c r="AI35" s="38">
        <v>5</v>
      </c>
      <c r="AJ35" s="38">
        <v>17</v>
      </c>
      <c r="AK35" s="35">
        <f t="shared" si="21"/>
        <v>3.4</v>
      </c>
      <c r="AL35" s="36"/>
      <c r="AM35" s="36"/>
      <c r="AN35" s="35" t="str">
        <f t="shared" si="22"/>
        <v xml:space="preserve"> </v>
      </c>
      <c r="AO35" s="36"/>
      <c r="AP35" s="36"/>
      <c r="AQ35" s="35" t="str">
        <f t="shared" si="23"/>
        <v xml:space="preserve"> </v>
      </c>
      <c r="AR35" s="36"/>
      <c r="AS35" s="36"/>
      <c r="AT35" s="35" t="str">
        <f t="shared" si="0"/>
        <v xml:space="preserve"> </v>
      </c>
      <c r="AU35" s="36"/>
      <c r="AV35" s="36"/>
      <c r="AW35" s="35" t="str">
        <f t="shared" si="1"/>
        <v xml:space="preserve"> </v>
      </c>
      <c r="AX35" s="36"/>
      <c r="AY35" s="36"/>
      <c r="AZ35" s="35" t="str">
        <f t="shared" si="2"/>
        <v xml:space="preserve"> </v>
      </c>
      <c r="BA35" s="36"/>
      <c r="BB35" s="36"/>
      <c r="BC35" s="35" t="str">
        <f t="shared" si="3"/>
        <v xml:space="preserve"> </v>
      </c>
      <c r="BD35" s="36"/>
      <c r="BE35" s="36"/>
      <c r="BF35" s="35" t="str">
        <f t="shared" si="4"/>
        <v xml:space="preserve"> </v>
      </c>
      <c r="BG35" s="36"/>
      <c r="BH35" s="36"/>
      <c r="BI35" s="35" t="str">
        <f t="shared" si="5"/>
        <v xml:space="preserve"> </v>
      </c>
      <c r="BJ35" s="36"/>
      <c r="BK35" s="36"/>
      <c r="BL35" s="35" t="str">
        <f t="shared" si="6"/>
        <v xml:space="preserve"> </v>
      </c>
      <c r="BM35" s="36"/>
      <c r="BN35" s="36"/>
      <c r="BO35" s="35" t="str">
        <f t="shared" si="7"/>
        <v xml:space="preserve"> </v>
      </c>
      <c r="BP35" s="36"/>
      <c r="BQ35" s="36"/>
      <c r="BR35" s="35" t="str">
        <f t="shared" si="8"/>
        <v xml:space="preserve"> </v>
      </c>
      <c r="BS35" s="28">
        <f t="shared" si="27"/>
        <v>3</v>
      </c>
      <c r="BT35" s="28">
        <f t="shared" si="24"/>
        <v>15.636363636363637</v>
      </c>
      <c r="BU35" s="28">
        <f t="shared" si="24"/>
        <v>5.4424242424242424</v>
      </c>
      <c r="BV35" s="28">
        <f t="shared" si="25"/>
        <v>3</v>
      </c>
      <c r="BW35" s="28">
        <f t="shared" si="25"/>
        <v>15.636363636363637</v>
      </c>
      <c r="BX35" s="28">
        <f t="shared" si="25"/>
        <v>5.4424242424242424</v>
      </c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</row>
    <row r="36" spans="1:136" x14ac:dyDescent="0.3">
      <c r="A36" s="29" t="s">
        <v>1042</v>
      </c>
      <c r="B36">
        <v>4</v>
      </c>
      <c r="C36">
        <v>6</v>
      </c>
      <c r="D36">
        <f t="shared" si="11"/>
        <v>10</v>
      </c>
      <c r="E36">
        <v>4</v>
      </c>
      <c r="F36">
        <v>17</v>
      </c>
      <c r="G36" s="35">
        <f t="shared" si="28"/>
        <v>4.25</v>
      </c>
      <c r="H36" s="28">
        <v>5</v>
      </c>
      <c r="I36" s="28">
        <v>34</v>
      </c>
      <c r="J36" s="35">
        <f t="shared" si="12"/>
        <v>6.8</v>
      </c>
      <c r="K36" s="28">
        <v>5</v>
      </c>
      <c r="L36" s="28">
        <v>27</v>
      </c>
      <c r="M36" s="35">
        <f t="shared" si="13"/>
        <v>5.4</v>
      </c>
      <c r="N36" s="28">
        <v>2</v>
      </c>
      <c r="O36" s="28">
        <v>3</v>
      </c>
      <c r="P36" s="35">
        <f t="shared" si="14"/>
        <v>1.5</v>
      </c>
      <c r="Q36" s="28">
        <v>4</v>
      </c>
      <c r="R36" s="28">
        <v>22</v>
      </c>
      <c r="S36" s="35">
        <f t="shared" si="15"/>
        <v>5.5</v>
      </c>
      <c r="T36" s="28">
        <v>1</v>
      </c>
      <c r="U36" s="28">
        <v>2</v>
      </c>
      <c r="V36" s="35">
        <f t="shared" si="16"/>
        <v>2</v>
      </c>
      <c r="W36" s="28">
        <v>3</v>
      </c>
      <c r="X36" s="28">
        <v>14</v>
      </c>
      <c r="Y36" s="35">
        <f t="shared" si="17"/>
        <v>4.666666666666667</v>
      </c>
      <c r="Z36" s="28">
        <v>1</v>
      </c>
      <c r="AA36" s="28">
        <v>2</v>
      </c>
      <c r="AB36" s="35">
        <f t="shared" si="18"/>
        <v>2</v>
      </c>
      <c r="AC36" s="28">
        <v>4</v>
      </c>
      <c r="AD36" s="28">
        <v>19</v>
      </c>
      <c r="AE36" s="35">
        <f t="shared" si="19"/>
        <v>4.75</v>
      </c>
      <c r="AF36" s="38">
        <v>2</v>
      </c>
      <c r="AG36" s="38">
        <v>11</v>
      </c>
      <c r="AH36" s="35">
        <f t="shared" si="20"/>
        <v>5.5</v>
      </c>
      <c r="AI36" s="38">
        <v>7</v>
      </c>
      <c r="AJ36" s="38">
        <v>39</v>
      </c>
      <c r="AK36" s="35">
        <f t="shared" si="21"/>
        <v>5.5714285714285712</v>
      </c>
      <c r="AL36" s="36"/>
      <c r="AM36" s="36"/>
      <c r="AN36" s="35" t="str">
        <f t="shared" si="22"/>
        <v xml:space="preserve"> </v>
      </c>
      <c r="AO36" s="36"/>
      <c r="AP36" s="36"/>
      <c r="AQ36" s="35" t="str">
        <f t="shared" si="23"/>
        <v xml:space="preserve"> </v>
      </c>
      <c r="AR36" s="36"/>
      <c r="AS36" s="36"/>
      <c r="AT36" s="35" t="str">
        <f t="shared" si="0"/>
        <v xml:space="preserve"> </v>
      </c>
      <c r="AU36" s="36"/>
      <c r="AV36" s="36"/>
      <c r="AW36" s="35" t="str">
        <f t="shared" si="1"/>
        <v xml:space="preserve"> </v>
      </c>
      <c r="AX36" s="36"/>
      <c r="AY36" s="36"/>
      <c r="AZ36" s="35" t="str">
        <f t="shared" si="2"/>
        <v xml:space="preserve"> </v>
      </c>
      <c r="BA36" s="36"/>
      <c r="BB36" s="36"/>
      <c r="BC36" s="35" t="str">
        <f t="shared" si="3"/>
        <v xml:space="preserve"> </v>
      </c>
      <c r="BD36" s="36"/>
      <c r="BE36" s="36"/>
      <c r="BF36" s="35" t="str">
        <f t="shared" si="4"/>
        <v xml:space="preserve"> </v>
      </c>
      <c r="BG36" s="36"/>
      <c r="BH36" s="36"/>
      <c r="BI36" s="35" t="str">
        <f t="shared" si="5"/>
        <v xml:space="preserve"> </v>
      </c>
      <c r="BJ36" s="36"/>
      <c r="BK36" s="36"/>
      <c r="BL36" s="35" t="str">
        <f t="shared" si="6"/>
        <v xml:space="preserve"> </v>
      </c>
      <c r="BM36" s="36"/>
      <c r="BN36" s="36"/>
      <c r="BO36" s="35" t="str">
        <f t="shared" si="7"/>
        <v xml:space="preserve"> </v>
      </c>
      <c r="BP36" s="36"/>
      <c r="BQ36" s="36"/>
      <c r="BR36" s="35" t="str">
        <f t="shared" si="8"/>
        <v xml:space="preserve"> </v>
      </c>
      <c r="BS36" s="28">
        <f t="shared" si="27"/>
        <v>3.4545454545454546</v>
      </c>
      <c r="BT36" s="28">
        <f t="shared" si="24"/>
        <v>17.272727272727273</v>
      </c>
      <c r="BU36" s="28">
        <f t="shared" si="24"/>
        <v>4.3580086580086581</v>
      </c>
      <c r="BV36" s="28">
        <f t="shared" si="25"/>
        <v>3.4545454545454546</v>
      </c>
      <c r="BW36" s="28">
        <f t="shared" si="25"/>
        <v>17.272727272727273</v>
      </c>
      <c r="BX36" s="28">
        <f t="shared" si="25"/>
        <v>4.3580086580086581</v>
      </c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</row>
    <row r="37" spans="1:136" x14ac:dyDescent="0.3">
      <c r="A37" s="29" t="s">
        <v>1043</v>
      </c>
      <c r="B37">
        <v>4</v>
      </c>
      <c r="C37">
        <v>6</v>
      </c>
      <c r="D37">
        <f t="shared" si="11"/>
        <v>10</v>
      </c>
      <c r="E37">
        <v>2</v>
      </c>
      <c r="F37">
        <v>9</v>
      </c>
      <c r="G37" s="35">
        <f t="shared" si="28"/>
        <v>4.5</v>
      </c>
      <c r="H37" s="28">
        <v>6</v>
      </c>
      <c r="I37" s="28">
        <v>38</v>
      </c>
      <c r="J37" s="35">
        <f t="shared" si="12"/>
        <v>6.333333333333333</v>
      </c>
      <c r="K37" s="28">
        <v>4</v>
      </c>
      <c r="L37" s="28">
        <v>22</v>
      </c>
      <c r="M37" s="35">
        <f t="shared" si="13"/>
        <v>5.5</v>
      </c>
      <c r="N37" s="28">
        <v>2</v>
      </c>
      <c r="O37" s="28">
        <v>3</v>
      </c>
      <c r="P37" s="35">
        <f t="shared" si="14"/>
        <v>1.5</v>
      </c>
      <c r="Q37" s="28">
        <v>4</v>
      </c>
      <c r="R37" s="28">
        <v>22</v>
      </c>
      <c r="S37" s="35">
        <f t="shared" si="15"/>
        <v>5.5</v>
      </c>
      <c r="T37" s="28">
        <v>1</v>
      </c>
      <c r="U37" s="28">
        <v>2</v>
      </c>
      <c r="V37" s="35">
        <f t="shared" si="16"/>
        <v>2</v>
      </c>
      <c r="W37" s="28">
        <v>3</v>
      </c>
      <c r="X37" s="28">
        <v>14</v>
      </c>
      <c r="Y37" s="35">
        <f t="shared" si="17"/>
        <v>4.666666666666667</v>
      </c>
      <c r="Z37" s="28">
        <v>1</v>
      </c>
      <c r="AA37" s="28">
        <v>7</v>
      </c>
      <c r="AB37" s="35">
        <f t="shared" si="18"/>
        <v>7</v>
      </c>
      <c r="AC37" s="28">
        <v>3</v>
      </c>
      <c r="AD37" s="28">
        <v>13</v>
      </c>
      <c r="AE37" s="35">
        <f t="shared" si="19"/>
        <v>4.333333333333333</v>
      </c>
      <c r="AF37" s="38">
        <v>2</v>
      </c>
      <c r="AG37" s="38">
        <v>11</v>
      </c>
      <c r="AH37" s="35">
        <f t="shared" si="20"/>
        <v>5.5</v>
      </c>
      <c r="AI37" s="38">
        <v>6</v>
      </c>
      <c r="AJ37" s="38">
        <v>34</v>
      </c>
      <c r="AK37" s="35">
        <f t="shared" si="21"/>
        <v>5.666666666666667</v>
      </c>
      <c r="AL37" s="36"/>
      <c r="AM37" s="36"/>
      <c r="AN37" s="35" t="str">
        <f t="shared" si="22"/>
        <v xml:space="preserve"> </v>
      </c>
      <c r="AO37" s="36"/>
      <c r="AP37" s="36"/>
      <c r="AQ37" s="35" t="str">
        <f t="shared" si="23"/>
        <v xml:space="preserve"> </v>
      </c>
      <c r="AR37" s="36"/>
      <c r="AS37" s="36"/>
      <c r="AT37" s="35" t="str">
        <f t="shared" si="0"/>
        <v xml:space="preserve"> </v>
      </c>
      <c r="AU37" s="36"/>
      <c r="AV37" s="36"/>
      <c r="AW37" s="35" t="str">
        <f t="shared" si="1"/>
        <v xml:space="preserve"> </v>
      </c>
      <c r="AX37" s="36"/>
      <c r="AY37" s="36"/>
      <c r="AZ37" s="35" t="str">
        <f t="shared" si="2"/>
        <v xml:space="preserve"> </v>
      </c>
      <c r="BA37" s="36"/>
      <c r="BB37" s="36"/>
      <c r="BC37" s="35" t="str">
        <f t="shared" si="3"/>
        <v xml:space="preserve"> </v>
      </c>
      <c r="BD37" s="36"/>
      <c r="BE37" s="36"/>
      <c r="BF37" s="35" t="str">
        <f t="shared" si="4"/>
        <v xml:space="preserve"> </v>
      </c>
      <c r="BG37" s="36"/>
      <c r="BH37" s="36"/>
      <c r="BI37" s="35" t="str">
        <f t="shared" si="5"/>
        <v xml:space="preserve"> </v>
      </c>
      <c r="BJ37" s="36"/>
      <c r="BK37" s="36"/>
      <c r="BL37" s="35" t="str">
        <f t="shared" si="6"/>
        <v xml:space="preserve"> </v>
      </c>
      <c r="BM37" s="36"/>
      <c r="BN37" s="36"/>
      <c r="BO37" s="35" t="str">
        <f t="shared" si="7"/>
        <v xml:space="preserve"> </v>
      </c>
      <c r="BP37" s="36"/>
      <c r="BQ37" s="36"/>
      <c r="BR37" s="35" t="str">
        <f t="shared" si="8"/>
        <v xml:space="preserve"> </v>
      </c>
      <c r="BS37" s="28">
        <f t="shared" si="27"/>
        <v>3.0909090909090908</v>
      </c>
      <c r="BT37" s="28">
        <f t="shared" si="24"/>
        <v>15.909090909090908</v>
      </c>
      <c r="BU37" s="28">
        <f t="shared" si="24"/>
        <v>4.7727272727272734</v>
      </c>
      <c r="BV37" s="28">
        <f t="shared" si="25"/>
        <v>3.0909090909090908</v>
      </c>
      <c r="BW37" s="28">
        <f t="shared" si="25"/>
        <v>15.909090909090908</v>
      </c>
      <c r="BX37" s="28">
        <f t="shared" si="25"/>
        <v>4.7727272727272725</v>
      </c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</row>
    <row r="38" spans="1:136" x14ac:dyDescent="0.3">
      <c r="A38" s="29" t="s">
        <v>1044</v>
      </c>
      <c r="B38">
        <v>4</v>
      </c>
      <c r="C38">
        <v>6</v>
      </c>
      <c r="D38">
        <f t="shared" si="11"/>
        <v>10</v>
      </c>
      <c r="E38">
        <v>3</v>
      </c>
      <c r="F38">
        <v>15</v>
      </c>
      <c r="G38" s="35">
        <f t="shared" si="28"/>
        <v>5</v>
      </c>
      <c r="H38" s="28">
        <v>6</v>
      </c>
      <c r="I38" s="28">
        <v>38</v>
      </c>
      <c r="J38" s="35">
        <f t="shared" si="12"/>
        <v>6.333333333333333</v>
      </c>
      <c r="K38" s="28">
        <v>4</v>
      </c>
      <c r="L38" s="28">
        <v>22</v>
      </c>
      <c r="M38" s="35">
        <f t="shared" si="13"/>
        <v>5.5</v>
      </c>
      <c r="N38" s="28">
        <v>2</v>
      </c>
      <c r="O38" s="28">
        <v>3</v>
      </c>
      <c r="P38" s="35">
        <f t="shared" si="14"/>
        <v>1.5</v>
      </c>
      <c r="Q38" s="28">
        <v>4</v>
      </c>
      <c r="R38" s="28">
        <v>22</v>
      </c>
      <c r="S38" s="35">
        <f t="shared" si="15"/>
        <v>5.5</v>
      </c>
      <c r="T38" s="28">
        <v>1</v>
      </c>
      <c r="U38" s="28">
        <v>2</v>
      </c>
      <c r="V38" s="35">
        <f t="shared" si="16"/>
        <v>2</v>
      </c>
      <c r="W38" s="28">
        <v>3</v>
      </c>
      <c r="X38" s="28">
        <v>14</v>
      </c>
      <c r="Y38" s="35">
        <f t="shared" si="17"/>
        <v>4.666666666666667</v>
      </c>
      <c r="Z38" s="28">
        <v>1</v>
      </c>
      <c r="AA38" s="28">
        <v>7</v>
      </c>
      <c r="AB38" s="35">
        <f t="shared" si="18"/>
        <v>7</v>
      </c>
      <c r="AC38" s="28">
        <v>3</v>
      </c>
      <c r="AD38" s="28">
        <v>13</v>
      </c>
      <c r="AE38" s="35">
        <f t="shared" si="19"/>
        <v>4.333333333333333</v>
      </c>
      <c r="AF38" s="38">
        <v>2</v>
      </c>
      <c r="AG38" s="38">
        <v>11</v>
      </c>
      <c r="AH38" s="35">
        <f t="shared" si="20"/>
        <v>5.5</v>
      </c>
      <c r="AI38" s="38">
        <v>6</v>
      </c>
      <c r="AJ38" s="38">
        <v>34</v>
      </c>
      <c r="AK38" s="35">
        <f t="shared" si="21"/>
        <v>5.666666666666667</v>
      </c>
      <c r="AL38" s="36"/>
      <c r="AM38" s="36"/>
      <c r="AN38" s="35" t="str">
        <f t="shared" si="22"/>
        <v xml:space="preserve"> </v>
      </c>
      <c r="AO38" s="36"/>
      <c r="AP38" s="36"/>
      <c r="AQ38" s="35" t="str">
        <f t="shared" si="23"/>
        <v xml:space="preserve"> </v>
      </c>
      <c r="AR38" s="36"/>
      <c r="AS38" s="36"/>
      <c r="AT38" s="35" t="str">
        <f t="shared" si="0"/>
        <v xml:space="preserve"> </v>
      </c>
      <c r="AU38" s="36"/>
      <c r="AV38" s="36"/>
      <c r="AW38" s="35" t="str">
        <f t="shared" si="1"/>
        <v xml:space="preserve"> </v>
      </c>
      <c r="AX38" s="36"/>
      <c r="AY38" s="36"/>
      <c r="AZ38" s="35" t="str">
        <f t="shared" si="2"/>
        <v xml:space="preserve"> </v>
      </c>
      <c r="BA38" s="36"/>
      <c r="BB38" s="36"/>
      <c r="BC38" s="35" t="str">
        <f t="shared" si="3"/>
        <v xml:space="preserve"> </v>
      </c>
      <c r="BD38" s="36"/>
      <c r="BE38" s="36"/>
      <c r="BF38" s="35" t="str">
        <f t="shared" si="4"/>
        <v xml:space="preserve"> </v>
      </c>
      <c r="BG38" s="36"/>
      <c r="BH38" s="36"/>
      <c r="BI38" s="35" t="str">
        <f t="shared" si="5"/>
        <v xml:space="preserve"> </v>
      </c>
      <c r="BJ38" s="36"/>
      <c r="BK38" s="36"/>
      <c r="BL38" s="35" t="str">
        <f t="shared" si="6"/>
        <v xml:space="preserve"> </v>
      </c>
      <c r="BM38" s="36"/>
      <c r="BN38" s="36"/>
      <c r="BO38" s="35" t="str">
        <f t="shared" si="7"/>
        <v xml:space="preserve"> </v>
      </c>
      <c r="BP38" s="36"/>
      <c r="BQ38" s="36"/>
      <c r="BR38" s="35" t="str">
        <f t="shared" si="8"/>
        <v xml:space="preserve"> </v>
      </c>
      <c r="BS38" s="28">
        <f t="shared" si="27"/>
        <v>3.1818181818181817</v>
      </c>
      <c r="BT38" s="28">
        <f t="shared" si="24"/>
        <v>16.454545454545453</v>
      </c>
      <c r="BU38" s="28">
        <f t="shared" si="24"/>
        <v>4.8181818181818192</v>
      </c>
      <c r="BV38" s="28">
        <f t="shared" si="25"/>
        <v>3.1818181818181817</v>
      </c>
      <c r="BW38" s="28">
        <f t="shared" si="25"/>
        <v>16.454545454545453</v>
      </c>
      <c r="BX38" s="28">
        <f t="shared" si="25"/>
        <v>4.8181818181818183</v>
      </c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</row>
    <row r="39" spans="1:136" x14ac:dyDescent="0.3">
      <c r="A39" s="34" t="s">
        <v>1045</v>
      </c>
      <c r="B39">
        <v>6</v>
      </c>
      <c r="C39">
        <v>1</v>
      </c>
      <c r="D39">
        <f t="shared" si="11"/>
        <v>7</v>
      </c>
      <c r="E39">
        <v>2</v>
      </c>
      <c r="F39">
        <v>9</v>
      </c>
      <c r="G39" s="35">
        <f t="shared" si="28"/>
        <v>4.5</v>
      </c>
      <c r="H39" s="28">
        <v>6</v>
      </c>
      <c r="I39" s="28">
        <v>38</v>
      </c>
      <c r="J39" s="35">
        <f t="shared" si="12"/>
        <v>6.333333333333333</v>
      </c>
      <c r="K39" s="36"/>
      <c r="L39" s="36"/>
      <c r="M39" s="35" t="str">
        <f t="shared" si="13"/>
        <v xml:space="preserve"> </v>
      </c>
      <c r="N39" s="36"/>
      <c r="O39" s="36"/>
      <c r="P39" s="35" t="str">
        <f t="shared" si="14"/>
        <v xml:space="preserve"> </v>
      </c>
      <c r="Q39" s="28">
        <v>2</v>
      </c>
      <c r="R39" s="28">
        <v>7</v>
      </c>
      <c r="S39" s="35">
        <f t="shared" si="15"/>
        <v>3.5</v>
      </c>
      <c r="T39" s="28">
        <v>4</v>
      </c>
      <c r="U39" s="28">
        <v>12</v>
      </c>
      <c r="V39" s="35">
        <f t="shared" si="16"/>
        <v>3</v>
      </c>
      <c r="W39" s="36"/>
      <c r="X39" s="36"/>
      <c r="Y39" s="35" t="str">
        <f t="shared" si="17"/>
        <v xml:space="preserve"> </v>
      </c>
      <c r="Z39" s="28">
        <v>5</v>
      </c>
      <c r="AA39" s="28">
        <v>17</v>
      </c>
      <c r="AB39" s="35">
        <f t="shared" si="18"/>
        <v>3.4</v>
      </c>
      <c r="AC39" s="28">
        <v>3</v>
      </c>
      <c r="AD39" s="28">
        <v>13</v>
      </c>
      <c r="AE39" s="35">
        <f t="shared" si="19"/>
        <v>4.333333333333333</v>
      </c>
      <c r="AF39" s="38">
        <v>2</v>
      </c>
      <c r="AG39" s="38">
        <v>4</v>
      </c>
      <c r="AH39" s="35">
        <f t="shared" si="20"/>
        <v>2</v>
      </c>
      <c r="AI39" s="38">
        <v>2</v>
      </c>
      <c r="AJ39" s="38">
        <v>6</v>
      </c>
      <c r="AK39" s="35">
        <f t="shared" si="21"/>
        <v>3</v>
      </c>
      <c r="AL39" s="38">
        <v>6</v>
      </c>
      <c r="AM39" s="38">
        <v>24</v>
      </c>
      <c r="AN39" s="35">
        <f t="shared" si="22"/>
        <v>4</v>
      </c>
      <c r="AO39" s="37">
        <v>11</v>
      </c>
      <c r="AP39" s="37">
        <v>51</v>
      </c>
      <c r="AQ39" s="35">
        <f t="shared" si="23"/>
        <v>4.6363636363636367</v>
      </c>
      <c r="AR39" s="37">
        <v>8</v>
      </c>
      <c r="AS39" s="37">
        <v>52</v>
      </c>
      <c r="AT39" s="35">
        <f t="shared" si="0"/>
        <v>6.5</v>
      </c>
      <c r="AU39" s="37">
        <v>14</v>
      </c>
      <c r="AV39" s="37">
        <v>41</v>
      </c>
      <c r="AW39" s="35">
        <f t="shared" si="1"/>
        <v>2.9285714285714284</v>
      </c>
      <c r="AX39" s="37">
        <v>10</v>
      </c>
      <c r="AY39" s="37">
        <v>67</v>
      </c>
      <c r="AZ39" s="35">
        <f t="shared" si="2"/>
        <v>6.7</v>
      </c>
      <c r="BA39" s="37">
        <v>6</v>
      </c>
      <c r="BB39" s="37">
        <v>28</v>
      </c>
      <c r="BC39" s="35">
        <f t="shared" si="3"/>
        <v>4.666666666666667</v>
      </c>
      <c r="BD39" s="37">
        <v>8</v>
      </c>
      <c r="BE39" s="37">
        <v>35</v>
      </c>
      <c r="BF39" s="35">
        <f t="shared" si="4"/>
        <v>4.375</v>
      </c>
      <c r="BG39" s="37">
        <v>11</v>
      </c>
      <c r="BH39" s="37">
        <v>65</v>
      </c>
      <c r="BI39" s="35">
        <f t="shared" si="5"/>
        <v>5.9090909090909092</v>
      </c>
      <c r="BJ39" s="37">
        <v>4</v>
      </c>
      <c r="BK39" s="37">
        <v>24</v>
      </c>
      <c r="BL39" s="35">
        <f t="shared" si="6"/>
        <v>6</v>
      </c>
      <c r="BM39" s="37">
        <v>8</v>
      </c>
      <c r="BN39" s="37">
        <v>69</v>
      </c>
      <c r="BO39" s="35">
        <f t="shared" si="7"/>
        <v>8.625</v>
      </c>
      <c r="BP39" s="37">
        <v>10</v>
      </c>
      <c r="BQ39" s="37">
        <v>68</v>
      </c>
      <c r="BR39" s="35">
        <f t="shared" si="8"/>
        <v>6.8</v>
      </c>
      <c r="BS39" s="28">
        <f t="shared" si="27"/>
        <v>6.4210526315789478</v>
      </c>
      <c r="BT39" s="28">
        <f t="shared" si="24"/>
        <v>33.157894736842103</v>
      </c>
      <c r="BU39" s="28">
        <f t="shared" si="24"/>
        <v>4.80038733196628</v>
      </c>
      <c r="BV39" s="28">
        <f t="shared" si="25"/>
        <v>3.5555555555555554</v>
      </c>
      <c r="BW39" s="28">
        <f t="shared" si="25"/>
        <v>14.444444444444445</v>
      </c>
      <c r="BX39" s="28">
        <f t="shared" si="25"/>
        <v>3.7851851851851848</v>
      </c>
      <c r="BY39" s="28">
        <f t="shared" si="26"/>
        <v>9</v>
      </c>
      <c r="BZ39" s="28">
        <f t="shared" si="26"/>
        <v>50</v>
      </c>
      <c r="CA39" s="28">
        <f t="shared" si="26"/>
        <v>5.7140692640692645</v>
      </c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</row>
    <row r="40" spans="1:136" x14ac:dyDescent="0.3">
      <c r="A40" s="29" t="s">
        <v>1046</v>
      </c>
      <c r="B40">
        <v>6</v>
      </c>
      <c r="C40">
        <v>1</v>
      </c>
      <c r="D40">
        <f t="shared" si="11"/>
        <v>7</v>
      </c>
      <c r="E40" s="33"/>
      <c r="F40" s="33"/>
      <c r="G40" s="35" t="str">
        <f t="shared" si="28"/>
        <v xml:space="preserve"> </v>
      </c>
      <c r="H40" s="36"/>
      <c r="I40" s="36"/>
      <c r="J40" s="35" t="str">
        <f t="shared" si="12"/>
        <v xml:space="preserve"> </v>
      </c>
      <c r="K40" s="36"/>
      <c r="L40" s="36"/>
      <c r="M40" s="35" t="str">
        <f t="shared" si="13"/>
        <v xml:space="preserve"> </v>
      </c>
      <c r="N40" s="36"/>
      <c r="O40" s="36"/>
      <c r="P40" s="35" t="str">
        <f t="shared" si="14"/>
        <v xml:space="preserve"> </v>
      </c>
      <c r="Q40" s="28">
        <v>2</v>
      </c>
      <c r="R40" s="28">
        <v>7</v>
      </c>
      <c r="S40" s="35">
        <f t="shared" si="15"/>
        <v>3.5</v>
      </c>
      <c r="T40" s="36"/>
      <c r="U40" s="36"/>
      <c r="V40" s="35" t="str">
        <f t="shared" si="16"/>
        <v xml:space="preserve"> </v>
      </c>
      <c r="W40" s="36"/>
      <c r="X40" s="36"/>
      <c r="Y40" s="35" t="str">
        <f t="shared" si="17"/>
        <v xml:space="preserve"> </v>
      </c>
      <c r="Z40" s="36"/>
      <c r="AA40" s="36"/>
      <c r="AB40" s="35" t="str">
        <f t="shared" si="18"/>
        <v xml:space="preserve"> </v>
      </c>
      <c r="AC40" s="36"/>
      <c r="AD40" s="36"/>
      <c r="AE40" s="35" t="str">
        <f t="shared" si="19"/>
        <v xml:space="preserve"> </v>
      </c>
      <c r="AF40" s="36"/>
      <c r="AG40" s="36"/>
      <c r="AH40" s="35" t="str">
        <f t="shared" si="20"/>
        <v xml:space="preserve"> </v>
      </c>
      <c r="AI40" s="36"/>
      <c r="AJ40" s="36"/>
      <c r="AK40" s="35" t="str">
        <f t="shared" si="21"/>
        <v xml:space="preserve"> </v>
      </c>
      <c r="AL40" s="36"/>
      <c r="AM40" s="36"/>
      <c r="AN40" s="35" t="str">
        <f t="shared" si="22"/>
        <v xml:space="preserve"> </v>
      </c>
      <c r="AO40" s="28">
        <v>11</v>
      </c>
      <c r="AP40" s="28">
        <v>51</v>
      </c>
      <c r="AQ40" s="35">
        <f t="shared" si="23"/>
        <v>4.6363636363636367</v>
      </c>
      <c r="AR40" s="37">
        <v>8</v>
      </c>
      <c r="AS40" s="37">
        <v>52</v>
      </c>
      <c r="AT40" s="35">
        <f t="shared" si="0"/>
        <v>6.5</v>
      </c>
      <c r="AU40" s="36"/>
      <c r="AV40" s="36"/>
      <c r="AW40" s="35" t="str">
        <f t="shared" si="1"/>
        <v xml:space="preserve"> </v>
      </c>
      <c r="AX40" s="36"/>
      <c r="AY40" s="36"/>
      <c r="AZ40" s="35" t="str">
        <f t="shared" si="2"/>
        <v xml:space="preserve"> </v>
      </c>
      <c r="BA40" s="36"/>
      <c r="BB40" s="36"/>
      <c r="BC40" s="35" t="str">
        <f t="shared" si="3"/>
        <v xml:space="preserve"> </v>
      </c>
      <c r="BD40" s="28">
        <v>8</v>
      </c>
      <c r="BE40" s="28">
        <v>35</v>
      </c>
      <c r="BF40" s="35">
        <f t="shared" si="4"/>
        <v>4.375</v>
      </c>
      <c r="BG40" s="37">
        <v>11</v>
      </c>
      <c r="BH40" s="37">
        <v>65</v>
      </c>
      <c r="BI40" s="35">
        <f t="shared" si="5"/>
        <v>5.9090909090909092</v>
      </c>
      <c r="BJ40" s="37">
        <v>4</v>
      </c>
      <c r="BK40" s="37">
        <v>22</v>
      </c>
      <c r="BL40" s="35">
        <f t="shared" si="6"/>
        <v>5.5</v>
      </c>
      <c r="BM40" s="36"/>
      <c r="BN40" s="36"/>
      <c r="BO40" s="35" t="str">
        <f t="shared" si="7"/>
        <v xml:space="preserve"> </v>
      </c>
      <c r="BP40" s="36"/>
      <c r="BQ40" s="36"/>
      <c r="BR40" s="35" t="str">
        <f t="shared" si="8"/>
        <v xml:space="preserve"> </v>
      </c>
      <c r="BS40" s="28">
        <f t="shared" si="27"/>
        <v>7.333333333333333</v>
      </c>
      <c r="BT40" s="28">
        <f t="shared" si="24"/>
        <v>38.666666666666664</v>
      </c>
      <c r="BU40" s="28">
        <f t="shared" si="24"/>
        <v>5.0700757575757578</v>
      </c>
      <c r="BV40" s="28">
        <f t="shared" si="25"/>
        <v>2</v>
      </c>
      <c r="BW40" s="28">
        <f t="shared" si="25"/>
        <v>7</v>
      </c>
      <c r="BX40" s="28">
        <f t="shared" si="25"/>
        <v>3.5</v>
      </c>
      <c r="BY40" s="28">
        <f t="shared" si="26"/>
        <v>8.4</v>
      </c>
      <c r="BZ40" s="28">
        <f t="shared" si="26"/>
        <v>45</v>
      </c>
      <c r="CA40" s="28">
        <f t="shared" si="26"/>
        <v>5.3840909090909097</v>
      </c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</row>
    <row r="41" spans="1:136" x14ac:dyDescent="0.3">
      <c r="A41" s="29" t="s">
        <v>1047</v>
      </c>
      <c r="B41">
        <v>6</v>
      </c>
      <c r="C41">
        <v>1</v>
      </c>
      <c r="D41">
        <f t="shared" si="11"/>
        <v>7</v>
      </c>
      <c r="E41" s="33"/>
      <c r="F41" s="33"/>
      <c r="G41" s="35" t="str">
        <f t="shared" si="28"/>
        <v xml:space="preserve"> </v>
      </c>
      <c r="H41" s="36"/>
      <c r="I41" s="36"/>
      <c r="J41" s="35" t="str">
        <f t="shared" si="12"/>
        <v xml:space="preserve"> </v>
      </c>
      <c r="K41" s="36"/>
      <c r="L41" s="36"/>
      <c r="M41" s="35" t="str">
        <f t="shared" si="13"/>
        <v xml:space="preserve"> </v>
      </c>
      <c r="N41" s="36"/>
      <c r="O41" s="36"/>
      <c r="P41" s="35" t="str">
        <f t="shared" si="14"/>
        <v xml:space="preserve"> </v>
      </c>
      <c r="Q41" s="28">
        <v>2</v>
      </c>
      <c r="R41" s="28">
        <v>7</v>
      </c>
      <c r="S41" s="35">
        <f t="shared" si="15"/>
        <v>3.5</v>
      </c>
      <c r="T41" s="36"/>
      <c r="U41" s="36"/>
      <c r="V41" s="35" t="str">
        <f t="shared" si="16"/>
        <v xml:space="preserve"> </v>
      </c>
      <c r="W41" s="36"/>
      <c r="X41" s="36"/>
      <c r="Y41" s="35" t="str">
        <f t="shared" si="17"/>
        <v xml:space="preserve"> </v>
      </c>
      <c r="Z41" s="36"/>
      <c r="AA41" s="36"/>
      <c r="AB41" s="35" t="str">
        <f t="shared" si="18"/>
        <v xml:space="preserve"> </v>
      </c>
      <c r="AC41" s="36"/>
      <c r="AD41" s="36"/>
      <c r="AE41" s="35" t="str">
        <f t="shared" si="19"/>
        <v xml:space="preserve"> </v>
      </c>
      <c r="AF41" s="36"/>
      <c r="AG41" s="36"/>
      <c r="AH41" s="35" t="str">
        <f t="shared" si="20"/>
        <v xml:space="preserve"> </v>
      </c>
      <c r="AI41" s="36"/>
      <c r="AJ41" s="36"/>
      <c r="AK41" s="35" t="str">
        <f t="shared" si="21"/>
        <v xml:space="preserve"> </v>
      </c>
      <c r="AL41" s="28">
        <v>6</v>
      </c>
      <c r="AM41" s="28">
        <v>24</v>
      </c>
      <c r="AN41" s="35">
        <f t="shared" si="22"/>
        <v>4</v>
      </c>
      <c r="AO41" s="28">
        <v>11</v>
      </c>
      <c r="AP41" s="28">
        <v>51</v>
      </c>
      <c r="AQ41" s="35">
        <f t="shared" si="23"/>
        <v>4.6363636363636367</v>
      </c>
      <c r="AR41" s="37">
        <v>8</v>
      </c>
      <c r="AS41" s="37">
        <v>52</v>
      </c>
      <c r="AT41" s="35">
        <f t="shared" si="0"/>
        <v>6.5</v>
      </c>
      <c r="AU41" s="36"/>
      <c r="AV41" s="36"/>
      <c r="AW41" s="35" t="str">
        <f t="shared" si="1"/>
        <v xml:space="preserve"> </v>
      </c>
      <c r="AX41" s="37">
        <v>10</v>
      </c>
      <c r="AY41" s="37">
        <v>67</v>
      </c>
      <c r="AZ41" s="35">
        <f t="shared" si="2"/>
        <v>6.7</v>
      </c>
      <c r="BA41" s="36"/>
      <c r="BB41" s="36"/>
      <c r="BC41" s="35" t="str">
        <f t="shared" si="3"/>
        <v xml:space="preserve"> </v>
      </c>
      <c r="BD41" s="28">
        <v>8</v>
      </c>
      <c r="BE41" s="28">
        <v>35</v>
      </c>
      <c r="BF41" s="35">
        <f t="shared" si="4"/>
        <v>4.375</v>
      </c>
      <c r="BG41" s="37">
        <v>11</v>
      </c>
      <c r="BH41" s="37">
        <v>65</v>
      </c>
      <c r="BI41" s="35">
        <f t="shared" si="5"/>
        <v>5.9090909090909092</v>
      </c>
      <c r="BJ41" s="37">
        <v>4</v>
      </c>
      <c r="BK41" s="37">
        <v>22</v>
      </c>
      <c r="BL41" s="35">
        <f t="shared" si="6"/>
        <v>5.5</v>
      </c>
      <c r="BM41" s="37">
        <v>8</v>
      </c>
      <c r="BN41" s="37">
        <v>69</v>
      </c>
      <c r="BO41" s="35">
        <f t="shared" si="7"/>
        <v>8.625</v>
      </c>
      <c r="BP41" s="37">
        <v>10</v>
      </c>
      <c r="BQ41" s="37">
        <v>68</v>
      </c>
      <c r="BR41" s="35">
        <f t="shared" si="8"/>
        <v>6.8</v>
      </c>
      <c r="BS41" s="28">
        <f t="shared" si="27"/>
        <v>7.8</v>
      </c>
      <c r="BT41" s="28">
        <f t="shared" si="24"/>
        <v>46</v>
      </c>
      <c r="BU41" s="28">
        <f t="shared" si="24"/>
        <v>5.6545454545454543</v>
      </c>
      <c r="BV41" s="28">
        <f t="shared" si="25"/>
        <v>4</v>
      </c>
      <c r="BW41" s="28">
        <f t="shared" si="25"/>
        <v>15.5</v>
      </c>
      <c r="BX41" s="28">
        <f t="shared" si="25"/>
        <v>3.75</v>
      </c>
      <c r="BY41" s="28">
        <f t="shared" si="26"/>
        <v>8.75</v>
      </c>
      <c r="BZ41" s="28">
        <f t="shared" si="26"/>
        <v>53.625</v>
      </c>
      <c r="CA41" s="28">
        <f t="shared" si="26"/>
        <v>6.1306818181818183</v>
      </c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</row>
    <row r="42" spans="1:136" x14ac:dyDescent="0.3">
      <c r="A42" s="32" t="s">
        <v>1048</v>
      </c>
      <c r="B42">
        <v>3</v>
      </c>
      <c r="C42">
        <v>4</v>
      </c>
      <c r="D42">
        <f t="shared" si="11"/>
        <v>7</v>
      </c>
      <c r="E42">
        <v>1</v>
      </c>
      <c r="F42">
        <v>1</v>
      </c>
      <c r="G42" s="35">
        <f t="shared" si="28"/>
        <v>1</v>
      </c>
      <c r="H42" s="28">
        <v>4</v>
      </c>
      <c r="I42" s="28">
        <v>22</v>
      </c>
      <c r="J42" s="35">
        <f t="shared" si="12"/>
        <v>5.5</v>
      </c>
      <c r="K42" s="28">
        <v>2</v>
      </c>
      <c r="L42" s="28">
        <v>7</v>
      </c>
      <c r="M42" s="35">
        <f t="shared" si="13"/>
        <v>3.5</v>
      </c>
      <c r="N42" s="28">
        <v>4</v>
      </c>
      <c r="O42" s="28">
        <v>18</v>
      </c>
      <c r="P42" s="35">
        <f t="shared" si="14"/>
        <v>4.5</v>
      </c>
      <c r="Q42" s="28">
        <v>2</v>
      </c>
      <c r="R42" s="28">
        <v>7</v>
      </c>
      <c r="S42" s="35">
        <f t="shared" si="15"/>
        <v>3.5</v>
      </c>
      <c r="T42" s="28">
        <v>1</v>
      </c>
      <c r="U42" s="28">
        <v>1</v>
      </c>
      <c r="V42" s="35">
        <f t="shared" si="16"/>
        <v>1</v>
      </c>
      <c r="W42" s="28">
        <v>2</v>
      </c>
      <c r="X42" s="28">
        <v>13</v>
      </c>
      <c r="Y42" s="35">
        <f t="shared" si="17"/>
        <v>6.5</v>
      </c>
      <c r="Z42" s="28">
        <v>2</v>
      </c>
      <c r="AA42" s="28">
        <v>11</v>
      </c>
      <c r="AB42" s="35">
        <f t="shared" si="18"/>
        <v>5.5</v>
      </c>
      <c r="AC42" s="28">
        <v>4</v>
      </c>
      <c r="AD42" s="28">
        <v>24</v>
      </c>
      <c r="AE42" s="35">
        <f t="shared" si="19"/>
        <v>6</v>
      </c>
      <c r="AF42" s="28">
        <v>2</v>
      </c>
      <c r="AG42" s="28">
        <v>6</v>
      </c>
      <c r="AH42" s="35">
        <f t="shared" si="20"/>
        <v>3</v>
      </c>
      <c r="AI42" s="28">
        <v>7</v>
      </c>
      <c r="AJ42" s="28">
        <v>39</v>
      </c>
      <c r="AK42" s="35">
        <f t="shared" si="21"/>
        <v>5.5714285714285712</v>
      </c>
      <c r="AL42" s="36"/>
      <c r="AM42" s="36"/>
      <c r="AN42" s="35" t="str">
        <f t="shared" si="22"/>
        <v xml:space="preserve"> </v>
      </c>
      <c r="AO42" s="36"/>
      <c r="AP42" s="36"/>
      <c r="AQ42" s="35" t="str">
        <f t="shared" si="23"/>
        <v xml:space="preserve"> </v>
      </c>
      <c r="AR42" s="36"/>
      <c r="AS42" s="36"/>
      <c r="AT42" s="35" t="str">
        <f t="shared" si="0"/>
        <v xml:space="preserve"> </v>
      </c>
      <c r="AU42" s="36"/>
      <c r="AV42" s="36"/>
      <c r="AW42" s="35" t="str">
        <f t="shared" si="1"/>
        <v xml:space="preserve"> </v>
      </c>
      <c r="AX42" s="36"/>
      <c r="AY42" s="36"/>
      <c r="AZ42" s="35" t="str">
        <f t="shared" si="2"/>
        <v xml:space="preserve"> </v>
      </c>
      <c r="BA42" s="36"/>
      <c r="BB42" s="36"/>
      <c r="BC42" s="35" t="str">
        <f t="shared" si="3"/>
        <v xml:space="preserve"> </v>
      </c>
      <c r="BD42" s="36"/>
      <c r="BE42" s="36"/>
      <c r="BF42" s="35" t="str">
        <f t="shared" si="4"/>
        <v xml:space="preserve"> </v>
      </c>
      <c r="BG42" s="36"/>
      <c r="BH42" s="36"/>
      <c r="BI42" s="35" t="str">
        <f t="shared" si="5"/>
        <v xml:space="preserve"> </v>
      </c>
      <c r="BJ42" s="36"/>
      <c r="BK42" s="36"/>
      <c r="BL42" s="35" t="str">
        <f t="shared" si="6"/>
        <v xml:space="preserve"> </v>
      </c>
      <c r="BM42" s="36"/>
      <c r="BN42" s="36"/>
      <c r="BO42" s="35" t="str">
        <f t="shared" si="7"/>
        <v xml:space="preserve"> </v>
      </c>
      <c r="BP42" s="36"/>
      <c r="BQ42" s="36"/>
      <c r="BR42" s="35" t="str">
        <f t="shared" si="8"/>
        <v xml:space="preserve"> </v>
      </c>
      <c r="BS42" s="28">
        <f t="shared" si="27"/>
        <v>2.8181818181818183</v>
      </c>
      <c r="BT42" s="28">
        <f t="shared" si="24"/>
        <v>13.545454545454545</v>
      </c>
      <c r="BU42" s="28">
        <f t="shared" si="24"/>
        <v>4.1428571428571423</v>
      </c>
      <c r="BV42" s="28">
        <f t="shared" si="25"/>
        <v>2.8181818181818183</v>
      </c>
      <c r="BW42" s="28">
        <f t="shared" si="25"/>
        <v>13.545454545454545</v>
      </c>
      <c r="BX42" s="28">
        <f t="shared" si="25"/>
        <v>4.1428571428571423</v>
      </c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</row>
    <row r="43" spans="1:136" x14ac:dyDescent="0.3">
      <c r="A43" s="32" t="s">
        <v>1049</v>
      </c>
      <c r="B43">
        <v>4</v>
      </c>
      <c r="C43">
        <v>4</v>
      </c>
      <c r="D43">
        <f t="shared" si="11"/>
        <v>8</v>
      </c>
      <c r="E43">
        <v>1</v>
      </c>
      <c r="F43">
        <v>1</v>
      </c>
      <c r="G43" s="35">
        <f t="shared" si="28"/>
        <v>1</v>
      </c>
      <c r="H43" s="28">
        <v>4</v>
      </c>
      <c r="I43" s="28">
        <v>22</v>
      </c>
      <c r="J43" s="35">
        <f t="shared" si="12"/>
        <v>5.5</v>
      </c>
      <c r="K43" s="28">
        <v>2</v>
      </c>
      <c r="L43" s="28">
        <v>7</v>
      </c>
      <c r="M43" s="35">
        <f t="shared" si="13"/>
        <v>3.5</v>
      </c>
      <c r="N43" s="28">
        <v>4</v>
      </c>
      <c r="O43" s="28">
        <v>18</v>
      </c>
      <c r="P43" s="35">
        <f t="shared" si="14"/>
        <v>4.5</v>
      </c>
      <c r="Q43" s="28">
        <v>2</v>
      </c>
      <c r="R43" s="28">
        <v>7</v>
      </c>
      <c r="S43" s="35">
        <f t="shared" si="15"/>
        <v>3.5</v>
      </c>
      <c r="T43" s="28">
        <v>1</v>
      </c>
      <c r="U43" s="28">
        <v>1</v>
      </c>
      <c r="V43" s="35">
        <f t="shared" si="16"/>
        <v>1</v>
      </c>
      <c r="W43" s="28">
        <v>2</v>
      </c>
      <c r="X43" s="28">
        <v>13</v>
      </c>
      <c r="Y43" s="35">
        <f t="shared" si="17"/>
        <v>6.5</v>
      </c>
      <c r="Z43" s="28">
        <v>2</v>
      </c>
      <c r="AA43" s="28">
        <v>11</v>
      </c>
      <c r="AB43" s="35">
        <f t="shared" si="18"/>
        <v>5.5</v>
      </c>
      <c r="AC43" s="28">
        <v>4</v>
      </c>
      <c r="AD43" s="28">
        <v>24</v>
      </c>
      <c r="AE43" s="35">
        <f t="shared" si="19"/>
        <v>6</v>
      </c>
      <c r="AF43" s="28">
        <v>2</v>
      </c>
      <c r="AG43" s="28">
        <v>6</v>
      </c>
      <c r="AH43" s="35">
        <f t="shared" si="20"/>
        <v>3</v>
      </c>
      <c r="AI43" s="28">
        <v>7</v>
      </c>
      <c r="AJ43" s="28">
        <v>39</v>
      </c>
      <c r="AK43" s="35">
        <f t="shared" si="21"/>
        <v>5.5714285714285712</v>
      </c>
      <c r="AL43" s="36"/>
      <c r="AM43" s="36"/>
      <c r="AN43" s="35" t="str">
        <f t="shared" si="22"/>
        <v xml:space="preserve"> </v>
      </c>
      <c r="AO43" s="36"/>
      <c r="AP43" s="36"/>
      <c r="AQ43" s="35" t="str">
        <f t="shared" si="23"/>
        <v xml:space="preserve"> </v>
      </c>
      <c r="AR43" s="36"/>
      <c r="AS43" s="36"/>
      <c r="AT43" s="35" t="str">
        <f t="shared" si="0"/>
        <v xml:space="preserve"> </v>
      </c>
      <c r="AU43" s="36"/>
      <c r="AV43" s="36"/>
      <c r="AW43" s="35" t="str">
        <f t="shared" si="1"/>
        <v xml:space="preserve"> </v>
      </c>
      <c r="AX43" s="36"/>
      <c r="AY43" s="36"/>
      <c r="AZ43" s="35" t="str">
        <f t="shared" si="2"/>
        <v xml:space="preserve"> </v>
      </c>
      <c r="BA43" s="36"/>
      <c r="BB43" s="36"/>
      <c r="BC43" s="35" t="str">
        <f t="shared" si="3"/>
        <v xml:space="preserve"> </v>
      </c>
      <c r="BD43" s="36"/>
      <c r="BE43" s="36"/>
      <c r="BF43" s="35" t="str">
        <f t="shared" si="4"/>
        <v xml:space="preserve"> </v>
      </c>
      <c r="BG43" s="36"/>
      <c r="BH43" s="36"/>
      <c r="BI43" s="35" t="str">
        <f t="shared" si="5"/>
        <v xml:space="preserve"> </v>
      </c>
      <c r="BJ43" s="36"/>
      <c r="BK43" s="36"/>
      <c r="BL43" s="35" t="str">
        <f t="shared" si="6"/>
        <v xml:space="preserve"> </v>
      </c>
      <c r="BM43" s="36"/>
      <c r="BN43" s="36"/>
      <c r="BO43" s="35" t="str">
        <f t="shared" si="7"/>
        <v xml:space="preserve"> </v>
      </c>
      <c r="BP43" s="36"/>
      <c r="BQ43" s="36"/>
      <c r="BR43" s="35" t="str">
        <f t="shared" si="8"/>
        <v xml:space="preserve"> </v>
      </c>
      <c r="BS43" s="28">
        <f t="shared" si="27"/>
        <v>2.8181818181818183</v>
      </c>
      <c r="BT43" s="28">
        <f t="shared" si="24"/>
        <v>13.545454545454545</v>
      </c>
      <c r="BU43" s="28">
        <f t="shared" si="24"/>
        <v>4.1428571428571423</v>
      </c>
      <c r="BV43" s="28">
        <f t="shared" si="25"/>
        <v>2.8181818181818183</v>
      </c>
      <c r="BW43" s="28">
        <f t="shared" si="25"/>
        <v>13.545454545454545</v>
      </c>
      <c r="BX43" s="28">
        <f t="shared" si="25"/>
        <v>4.1428571428571423</v>
      </c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</row>
    <row r="44" spans="1:136" x14ac:dyDescent="0.3">
      <c r="A44" s="32" t="s">
        <v>1050</v>
      </c>
      <c r="B44">
        <v>7</v>
      </c>
      <c r="C44">
        <v>4</v>
      </c>
      <c r="D44">
        <f t="shared" si="11"/>
        <v>11</v>
      </c>
      <c r="G44" s="35" t="str">
        <f t="shared" si="28"/>
        <v xml:space="preserve"> </v>
      </c>
      <c r="H44" s="28">
        <v>2</v>
      </c>
      <c r="I44" s="28">
        <v>15</v>
      </c>
      <c r="J44" s="35">
        <f t="shared" si="12"/>
        <v>7.5</v>
      </c>
      <c r="K44" s="28"/>
      <c r="L44" s="28"/>
      <c r="M44" s="35" t="str">
        <f t="shared" si="13"/>
        <v xml:space="preserve"> </v>
      </c>
      <c r="N44" s="28">
        <v>2</v>
      </c>
      <c r="O44" s="28">
        <v>14</v>
      </c>
      <c r="P44" s="35">
        <f t="shared" si="14"/>
        <v>7</v>
      </c>
      <c r="Q44" s="28">
        <v>2</v>
      </c>
      <c r="R44" s="28">
        <v>7</v>
      </c>
      <c r="S44" s="35">
        <f t="shared" si="15"/>
        <v>3.5</v>
      </c>
      <c r="T44" s="28">
        <v>2</v>
      </c>
      <c r="U44" s="28">
        <v>21</v>
      </c>
      <c r="V44" s="35">
        <f t="shared" si="16"/>
        <v>10.5</v>
      </c>
      <c r="W44" s="28">
        <v>2</v>
      </c>
      <c r="X44" s="28">
        <v>13</v>
      </c>
      <c r="Y44" s="35">
        <f t="shared" si="17"/>
        <v>6.5</v>
      </c>
      <c r="Z44" s="28"/>
      <c r="AA44" s="28"/>
      <c r="AB44" s="35" t="str">
        <f t="shared" si="18"/>
        <v xml:space="preserve"> </v>
      </c>
      <c r="AC44" s="28">
        <v>2</v>
      </c>
      <c r="AD44" s="28">
        <v>18</v>
      </c>
      <c r="AE44" s="35">
        <f t="shared" si="19"/>
        <v>9</v>
      </c>
      <c r="AF44" s="28">
        <v>2</v>
      </c>
      <c r="AG44" s="28">
        <v>6</v>
      </c>
      <c r="AH44" s="35">
        <f t="shared" si="20"/>
        <v>3</v>
      </c>
      <c r="AI44" s="28">
        <v>3</v>
      </c>
      <c r="AJ44" s="28">
        <v>18</v>
      </c>
      <c r="AK44" s="35">
        <f t="shared" si="21"/>
        <v>6</v>
      </c>
      <c r="AL44" s="36"/>
      <c r="AM44" s="36"/>
      <c r="AN44" s="35" t="str">
        <f t="shared" si="22"/>
        <v xml:space="preserve"> </v>
      </c>
      <c r="AO44" s="36"/>
      <c r="AP44" s="36"/>
      <c r="AQ44" s="35" t="str">
        <f t="shared" si="23"/>
        <v xml:space="preserve"> </v>
      </c>
      <c r="AR44" s="36"/>
      <c r="AS44" s="36"/>
      <c r="AT44" s="35" t="str">
        <f t="shared" si="0"/>
        <v xml:space="preserve"> </v>
      </c>
      <c r="AU44" s="36"/>
      <c r="AV44" s="36"/>
      <c r="AW44" s="35" t="str">
        <f t="shared" si="1"/>
        <v xml:space="preserve"> </v>
      </c>
      <c r="AX44" s="36"/>
      <c r="AY44" s="36"/>
      <c r="AZ44" s="35" t="str">
        <f t="shared" si="2"/>
        <v xml:space="preserve"> </v>
      </c>
      <c r="BA44" s="36"/>
      <c r="BB44" s="36"/>
      <c r="BC44" s="35" t="str">
        <f t="shared" si="3"/>
        <v xml:space="preserve"> </v>
      </c>
      <c r="BD44" s="36"/>
      <c r="BE44" s="36"/>
      <c r="BF44" s="35" t="str">
        <f t="shared" si="4"/>
        <v xml:space="preserve"> </v>
      </c>
      <c r="BG44" s="36"/>
      <c r="BH44" s="36"/>
      <c r="BI44" s="35" t="str">
        <f t="shared" si="5"/>
        <v xml:space="preserve"> </v>
      </c>
      <c r="BJ44" s="36"/>
      <c r="BK44" s="36"/>
      <c r="BL44" s="35" t="str">
        <f t="shared" si="6"/>
        <v xml:space="preserve"> </v>
      </c>
      <c r="BM44" s="36"/>
      <c r="BN44" s="36"/>
      <c r="BO44" s="35" t="str">
        <f t="shared" si="7"/>
        <v xml:space="preserve"> </v>
      </c>
      <c r="BP44" s="36"/>
      <c r="BQ44" s="36"/>
      <c r="BR44" s="35" t="str">
        <f t="shared" si="8"/>
        <v xml:space="preserve"> </v>
      </c>
      <c r="BS44" s="28">
        <f t="shared" si="27"/>
        <v>2.125</v>
      </c>
      <c r="BT44" s="28">
        <f t="shared" si="24"/>
        <v>14</v>
      </c>
      <c r="BU44" s="28">
        <f t="shared" si="24"/>
        <v>6.625</v>
      </c>
      <c r="BV44" s="28">
        <f t="shared" si="25"/>
        <v>2.125</v>
      </c>
      <c r="BW44" s="28">
        <f t="shared" si="25"/>
        <v>14</v>
      </c>
      <c r="BX44" s="28">
        <f t="shared" si="25"/>
        <v>6.625</v>
      </c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</row>
    <row r="45" spans="1:136" x14ac:dyDescent="0.3">
      <c r="A45" s="32" t="s">
        <v>1051</v>
      </c>
      <c r="B45">
        <v>6</v>
      </c>
      <c r="C45">
        <v>1</v>
      </c>
      <c r="D45">
        <f t="shared" si="11"/>
        <v>7</v>
      </c>
      <c r="G45" s="35" t="str">
        <f t="shared" si="28"/>
        <v xml:space="preserve"> </v>
      </c>
      <c r="H45" s="28">
        <v>2</v>
      </c>
      <c r="I45" s="28">
        <v>15</v>
      </c>
      <c r="J45" s="35">
        <f t="shared" si="12"/>
        <v>7.5</v>
      </c>
      <c r="K45" s="28"/>
      <c r="L45" s="28"/>
      <c r="M45" s="35" t="str">
        <f t="shared" si="13"/>
        <v xml:space="preserve"> </v>
      </c>
      <c r="N45" s="28">
        <v>2</v>
      </c>
      <c r="O45" s="28">
        <v>14</v>
      </c>
      <c r="P45" s="35">
        <f t="shared" si="14"/>
        <v>7</v>
      </c>
      <c r="Q45" s="28">
        <v>2</v>
      </c>
      <c r="R45" s="28">
        <v>7</v>
      </c>
      <c r="S45" s="35">
        <f t="shared" si="15"/>
        <v>3.5</v>
      </c>
      <c r="T45" s="28">
        <v>2</v>
      </c>
      <c r="U45" s="28">
        <v>21</v>
      </c>
      <c r="V45" s="35">
        <f t="shared" si="16"/>
        <v>10.5</v>
      </c>
      <c r="W45" s="28">
        <v>2</v>
      </c>
      <c r="X45" s="28">
        <v>13</v>
      </c>
      <c r="Y45" s="35">
        <f t="shared" si="17"/>
        <v>6.5</v>
      </c>
      <c r="Z45" s="28"/>
      <c r="AA45" s="28"/>
      <c r="AB45" s="35" t="str">
        <f t="shared" si="18"/>
        <v xml:space="preserve"> </v>
      </c>
      <c r="AC45" s="28">
        <v>2</v>
      </c>
      <c r="AD45" s="28">
        <v>18</v>
      </c>
      <c r="AE45" s="35">
        <f t="shared" si="19"/>
        <v>9</v>
      </c>
      <c r="AF45" s="28">
        <v>2</v>
      </c>
      <c r="AG45" s="28">
        <v>6</v>
      </c>
      <c r="AH45" s="35">
        <f t="shared" si="20"/>
        <v>3</v>
      </c>
      <c r="AI45" s="28">
        <v>3</v>
      </c>
      <c r="AJ45" s="28">
        <v>18</v>
      </c>
      <c r="AK45" s="35">
        <f t="shared" si="21"/>
        <v>6</v>
      </c>
      <c r="AL45" s="36"/>
      <c r="AM45" s="36"/>
      <c r="AN45" s="35" t="str">
        <f t="shared" si="22"/>
        <v xml:space="preserve"> </v>
      </c>
      <c r="AO45" s="36"/>
      <c r="AP45" s="36"/>
      <c r="AQ45" s="35" t="str">
        <f t="shared" si="23"/>
        <v xml:space="preserve"> </v>
      </c>
      <c r="AR45" s="36"/>
      <c r="AS45" s="36"/>
      <c r="AT45" s="35" t="str">
        <f t="shared" si="0"/>
        <v xml:space="preserve"> </v>
      </c>
      <c r="AU45" s="36"/>
      <c r="AV45" s="36"/>
      <c r="AW45" s="35" t="str">
        <f t="shared" si="1"/>
        <v xml:space="preserve"> </v>
      </c>
      <c r="AX45" s="36"/>
      <c r="AY45" s="36"/>
      <c r="AZ45" s="35" t="str">
        <f t="shared" si="2"/>
        <v xml:space="preserve"> </v>
      </c>
      <c r="BA45" s="36"/>
      <c r="BB45" s="36"/>
      <c r="BC45" s="35" t="str">
        <f t="shared" si="3"/>
        <v xml:space="preserve"> </v>
      </c>
      <c r="BD45" s="36"/>
      <c r="BE45" s="36"/>
      <c r="BF45" s="35" t="str">
        <f t="shared" si="4"/>
        <v xml:space="preserve"> </v>
      </c>
      <c r="BG45" s="36"/>
      <c r="BH45" s="36"/>
      <c r="BI45" s="35" t="str">
        <f t="shared" si="5"/>
        <v xml:space="preserve"> </v>
      </c>
      <c r="BJ45" s="36"/>
      <c r="BK45" s="36"/>
      <c r="BL45" s="35" t="str">
        <f t="shared" si="6"/>
        <v xml:space="preserve"> </v>
      </c>
      <c r="BM45" s="36"/>
      <c r="BN45" s="36"/>
      <c r="BO45" s="35" t="str">
        <f t="shared" si="7"/>
        <v xml:space="preserve"> </v>
      </c>
      <c r="BP45" s="36"/>
      <c r="BQ45" s="36"/>
      <c r="BR45" s="35" t="str">
        <f t="shared" si="8"/>
        <v xml:space="preserve"> </v>
      </c>
      <c r="BS45" s="28">
        <f t="shared" si="27"/>
        <v>2.125</v>
      </c>
      <c r="BT45" s="28">
        <f t="shared" si="24"/>
        <v>14</v>
      </c>
      <c r="BU45" s="28">
        <f t="shared" si="24"/>
        <v>6.625</v>
      </c>
      <c r="BV45" s="28">
        <f t="shared" si="25"/>
        <v>2.125</v>
      </c>
      <c r="BW45" s="28">
        <f t="shared" si="25"/>
        <v>14</v>
      </c>
      <c r="BX45" s="28">
        <f t="shared" si="25"/>
        <v>6.625</v>
      </c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</row>
    <row r="46" spans="1:136" x14ac:dyDescent="0.3">
      <c r="A46" s="32" t="s">
        <v>1052</v>
      </c>
      <c r="B46">
        <v>6</v>
      </c>
      <c r="C46">
        <v>4</v>
      </c>
      <c r="D46">
        <f t="shared" si="11"/>
        <v>10</v>
      </c>
      <c r="G46" s="35" t="str">
        <f t="shared" si="28"/>
        <v xml:space="preserve"> </v>
      </c>
      <c r="H46" s="28"/>
      <c r="I46" s="28"/>
      <c r="J46" s="35" t="str">
        <f t="shared" si="12"/>
        <v xml:space="preserve"> </v>
      </c>
      <c r="K46" s="28"/>
      <c r="L46" s="28"/>
      <c r="M46" s="35" t="str">
        <f t="shared" si="13"/>
        <v xml:space="preserve"> </v>
      </c>
      <c r="N46" s="28"/>
      <c r="O46" s="28"/>
      <c r="P46" s="35" t="str">
        <f t="shared" si="14"/>
        <v xml:space="preserve"> </v>
      </c>
      <c r="Q46" s="28"/>
      <c r="R46" s="28"/>
      <c r="S46" s="35" t="str">
        <f t="shared" si="15"/>
        <v xml:space="preserve"> </v>
      </c>
      <c r="T46" s="28">
        <v>2</v>
      </c>
      <c r="U46" s="28">
        <v>21</v>
      </c>
      <c r="V46" s="35">
        <f t="shared" si="16"/>
        <v>10.5</v>
      </c>
      <c r="W46" s="28">
        <v>3</v>
      </c>
      <c r="X46" s="28">
        <v>27</v>
      </c>
      <c r="Y46" s="35">
        <f t="shared" si="17"/>
        <v>9</v>
      </c>
      <c r="Z46" s="28"/>
      <c r="AA46" s="28"/>
      <c r="AB46" s="35" t="str">
        <f t="shared" si="18"/>
        <v xml:space="preserve"> </v>
      </c>
      <c r="AC46" s="28"/>
      <c r="AD46" s="28"/>
      <c r="AE46" s="35" t="str">
        <f t="shared" si="19"/>
        <v xml:space="preserve"> </v>
      </c>
      <c r="AF46" s="28"/>
      <c r="AG46" s="28"/>
      <c r="AH46" s="35" t="str">
        <f t="shared" si="20"/>
        <v xml:space="preserve"> </v>
      </c>
      <c r="AI46" s="28"/>
      <c r="AJ46" s="28"/>
      <c r="AK46" s="35" t="str">
        <f t="shared" si="21"/>
        <v xml:space="preserve"> </v>
      </c>
      <c r="AL46" s="36"/>
      <c r="AM46" s="36"/>
      <c r="AN46" s="35" t="str">
        <f t="shared" si="22"/>
        <v xml:space="preserve"> </v>
      </c>
      <c r="AO46" s="36"/>
      <c r="AP46" s="36"/>
      <c r="AQ46" s="35" t="str">
        <f t="shared" si="23"/>
        <v xml:space="preserve"> </v>
      </c>
      <c r="AR46" s="36"/>
      <c r="AS46" s="36"/>
      <c r="AT46" s="35" t="str">
        <f t="shared" si="0"/>
        <v xml:space="preserve"> </v>
      </c>
      <c r="AU46" s="36"/>
      <c r="AV46" s="36"/>
      <c r="AW46" s="35" t="str">
        <f t="shared" si="1"/>
        <v xml:space="preserve"> </v>
      </c>
      <c r="AX46" s="36"/>
      <c r="AY46" s="36"/>
      <c r="AZ46" s="35" t="str">
        <f t="shared" si="2"/>
        <v xml:space="preserve"> </v>
      </c>
      <c r="BA46" s="36"/>
      <c r="BB46" s="36"/>
      <c r="BC46" s="35" t="str">
        <f t="shared" si="3"/>
        <v xml:space="preserve"> </v>
      </c>
      <c r="BD46" s="36"/>
      <c r="BE46" s="36"/>
      <c r="BF46" s="35" t="str">
        <f t="shared" si="4"/>
        <v xml:space="preserve"> </v>
      </c>
      <c r="BG46" s="36"/>
      <c r="BH46" s="36"/>
      <c r="BI46" s="35" t="str">
        <f t="shared" si="5"/>
        <v xml:space="preserve"> </v>
      </c>
      <c r="BJ46" s="36"/>
      <c r="BK46" s="36"/>
      <c r="BL46" s="35" t="str">
        <f t="shared" si="6"/>
        <v xml:space="preserve"> </v>
      </c>
      <c r="BM46" s="36"/>
      <c r="BN46" s="36"/>
      <c r="BO46" s="35" t="str">
        <f t="shared" si="7"/>
        <v xml:space="preserve"> </v>
      </c>
      <c r="BP46" s="36"/>
      <c r="BQ46" s="36"/>
      <c r="BR46" s="35" t="str">
        <f t="shared" si="8"/>
        <v xml:space="preserve"> </v>
      </c>
      <c r="BS46" s="28">
        <f t="shared" si="27"/>
        <v>2.5</v>
      </c>
      <c r="BT46" s="28">
        <f t="shared" si="24"/>
        <v>24</v>
      </c>
      <c r="BU46" s="28">
        <f t="shared" si="24"/>
        <v>9.75</v>
      </c>
      <c r="BV46" s="28">
        <f t="shared" si="25"/>
        <v>2.5</v>
      </c>
      <c r="BW46" s="28">
        <f t="shared" si="25"/>
        <v>24</v>
      </c>
      <c r="BX46" s="28">
        <f t="shared" si="25"/>
        <v>9.75</v>
      </c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</row>
    <row r="47" spans="1:136" x14ac:dyDescent="0.3">
      <c r="A47" s="32" t="s">
        <v>1053</v>
      </c>
      <c r="B47">
        <v>4</v>
      </c>
      <c r="C47">
        <v>1</v>
      </c>
      <c r="D47">
        <f t="shared" si="11"/>
        <v>5</v>
      </c>
      <c r="E47">
        <v>1</v>
      </c>
      <c r="F47">
        <v>1</v>
      </c>
      <c r="G47" s="35">
        <f t="shared" si="28"/>
        <v>1</v>
      </c>
      <c r="H47" s="28">
        <v>4</v>
      </c>
      <c r="I47" s="28">
        <v>22</v>
      </c>
      <c r="J47" s="35">
        <f t="shared" si="12"/>
        <v>5.5</v>
      </c>
      <c r="K47" s="28">
        <v>2</v>
      </c>
      <c r="L47" s="28">
        <v>7</v>
      </c>
      <c r="M47" s="35">
        <f t="shared" si="13"/>
        <v>3.5</v>
      </c>
      <c r="N47" s="28">
        <v>4</v>
      </c>
      <c r="O47" s="28">
        <v>18</v>
      </c>
      <c r="P47" s="35">
        <f t="shared" si="14"/>
        <v>4.5</v>
      </c>
      <c r="Q47" s="28">
        <v>2</v>
      </c>
      <c r="R47" s="28">
        <v>7</v>
      </c>
      <c r="S47" s="35">
        <f t="shared" si="15"/>
        <v>3.5</v>
      </c>
      <c r="T47" s="28">
        <v>1</v>
      </c>
      <c r="U47" s="28">
        <v>1</v>
      </c>
      <c r="V47" s="35">
        <f t="shared" si="16"/>
        <v>1</v>
      </c>
      <c r="W47" s="28">
        <v>2</v>
      </c>
      <c r="X47" s="28">
        <v>13</v>
      </c>
      <c r="Y47" s="35">
        <f t="shared" si="17"/>
        <v>6.5</v>
      </c>
      <c r="Z47" s="28">
        <v>2</v>
      </c>
      <c r="AA47" s="28">
        <v>11</v>
      </c>
      <c r="AB47" s="35">
        <f t="shared" si="18"/>
        <v>5.5</v>
      </c>
      <c r="AC47" s="28">
        <v>4</v>
      </c>
      <c r="AD47" s="28">
        <v>24</v>
      </c>
      <c r="AE47" s="35">
        <f t="shared" si="19"/>
        <v>6</v>
      </c>
      <c r="AF47" s="28">
        <v>2</v>
      </c>
      <c r="AG47" s="28">
        <v>6</v>
      </c>
      <c r="AH47" s="35">
        <f t="shared" si="20"/>
        <v>3</v>
      </c>
      <c r="AI47" s="28">
        <v>7</v>
      </c>
      <c r="AJ47" s="28">
        <v>39</v>
      </c>
      <c r="AK47" s="35">
        <f t="shared" si="21"/>
        <v>5.5714285714285712</v>
      </c>
      <c r="AL47" s="36"/>
      <c r="AM47" s="36"/>
      <c r="AN47" s="35" t="str">
        <f t="shared" si="22"/>
        <v xml:space="preserve"> </v>
      </c>
      <c r="AO47" s="36"/>
      <c r="AP47" s="36"/>
      <c r="AQ47" s="35" t="str">
        <f t="shared" si="23"/>
        <v xml:space="preserve"> </v>
      </c>
      <c r="AR47" s="36"/>
      <c r="AS47" s="36"/>
      <c r="AT47" s="35" t="str">
        <f t="shared" si="0"/>
        <v xml:space="preserve"> </v>
      </c>
      <c r="AU47" s="36"/>
      <c r="AV47" s="36"/>
      <c r="AW47" s="35" t="str">
        <f t="shared" si="1"/>
        <v xml:space="preserve"> </v>
      </c>
      <c r="AX47" s="36"/>
      <c r="AY47" s="36"/>
      <c r="AZ47" s="35" t="str">
        <f t="shared" si="2"/>
        <v xml:space="preserve"> </v>
      </c>
      <c r="BA47" s="36"/>
      <c r="BB47" s="36"/>
      <c r="BC47" s="35" t="str">
        <f t="shared" si="3"/>
        <v xml:space="preserve"> </v>
      </c>
      <c r="BD47" s="36"/>
      <c r="BE47" s="36"/>
      <c r="BF47" s="35" t="str">
        <f t="shared" si="4"/>
        <v xml:space="preserve"> </v>
      </c>
      <c r="BG47" s="36"/>
      <c r="BH47" s="36"/>
      <c r="BI47" s="35" t="str">
        <f t="shared" si="5"/>
        <v xml:space="preserve"> </v>
      </c>
      <c r="BJ47" s="36"/>
      <c r="BK47" s="36"/>
      <c r="BL47" s="35" t="str">
        <f t="shared" si="6"/>
        <v xml:space="preserve"> </v>
      </c>
      <c r="BM47" s="36"/>
      <c r="BN47" s="36"/>
      <c r="BO47" s="35" t="str">
        <f t="shared" si="7"/>
        <v xml:space="preserve"> </v>
      </c>
      <c r="BP47" s="36"/>
      <c r="BQ47" s="36"/>
      <c r="BR47" s="35" t="str">
        <f t="shared" si="8"/>
        <v xml:space="preserve"> </v>
      </c>
      <c r="BS47" s="28">
        <f t="shared" si="27"/>
        <v>2.8181818181818183</v>
      </c>
      <c r="BT47" s="28">
        <f t="shared" si="24"/>
        <v>13.545454545454545</v>
      </c>
      <c r="BU47" s="28">
        <f t="shared" si="24"/>
        <v>4.1428571428571423</v>
      </c>
      <c r="BV47" s="28">
        <f t="shared" si="25"/>
        <v>2.8181818181818183</v>
      </c>
      <c r="BW47" s="28">
        <f t="shared" si="25"/>
        <v>13.545454545454545</v>
      </c>
      <c r="BX47" s="28">
        <f t="shared" si="25"/>
        <v>4.1428571428571423</v>
      </c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</row>
    <row r="48" spans="1:136" x14ac:dyDescent="0.3">
      <c r="A48" s="32" t="s">
        <v>1054</v>
      </c>
      <c r="B48">
        <v>4</v>
      </c>
      <c r="C48">
        <v>4</v>
      </c>
      <c r="D48">
        <f t="shared" si="11"/>
        <v>8</v>
      </c>
      <c r="E48">
        <v>2</v>
      </c>
      <c r="F48">
        <v>10</v>
      </c>
      <c r="G48" s="35">
        <f t="shared" si="28"/>
        <v>5</v>
      </c>
      <c r="H48" s="28">
        <v>3</v>
      </c>
      <c r="I48" s="28">
        <v>16</v>
      </c>
      <c r="J48" s="35">
        <f t="shared" si="12"/>
        <v>5.333333333333333</v>
      </c>
      <c r="K48" s="36"/>
      <c r="L48" s="36"/>
      <c r="M48" s="35" t="str">
        <f t="shared" si="13"/>
        <v xml:space="preserve"> </v>
      </c>
      <c r="N48" s="28">
        <v>5</v>
      </c>
      <c r="O48" s="28">
        <v>21</v>
      </c>
      <c r="P48" s="35">
        <f t="shared" si="14"/>
        <v>4.2</v>
      </c>
      <c r="Q48" s="28">
        <v>2</v>
      </c>
      <c r="R48" s="28">
        <v>7</v>
      </c>
      <c r="S48" s="35">
        <f t="shared" si="15"/>
        <v>3.5</v>
      </c>
      <c r="T48" s="28">
        <v>1</v>
      </c>
      <c r="U48" s="28">
        <v>1</v>
      </c>
      <c r="V48" s="35">
        <f t="shared" si="16"/>
        <v>1</v>
      </c>
      <c r="W48" s="28">
        <v>2</v>
      </c>
      <c r="X48" s="28">
        <v>13</v>
      </c>
      <c r="Y48" s="35">
        <f t="shared" si="17"/>
        <v>6.5</v>
      </c>
      <c r="Z48" s="28">
        <v>3</v>
      </c>
      <c r="AA48" s="28">
        <v>12</v>
      </c>
      <c r="AB48" s="35">
        <f t="shared" si="18"/>
        <v>4</v>
      </c>
      <c r="AC48" s="28">
        <v>4</v>
      </c>
      <c r="AD48" s="28">
        <v>24</v>
      </c>
      <c r="AE48" s="35">
        <f t="shared" si="19"/>
        <v>6</v>
      </c>
      <c r="AF48" s="36"/>
      <c r="AG48" s="36"/>
      <c r="AH48" s="35" t="str">
        <f t="shared" si="20"/>
        <v xml:space="preserve"> </v>
      </c>
      <c r="AI48" s="28">
        <v>7</v>
      </c>
      <c r="AJ48" s="28">
        <v>39</v>
      </c>
      <c r="AK48" s="35">
        <f t="shared" si="21"/>
        <v>5.5714285714285712</v>
      </c>
      <c r="AL48" s="36"/>
      <c r="AM48" s="36"/>
      <c r="AN48" s="35" t="str">
        <f t="shared" si="22"/>
        <v xml:space="preserve"> </v>
      </c>
      <c r="AO48" s="36"/>
      <c r="AP48" s="36"/>
      <c r="AQ48" s="35" t="str">
        <f t="shared" si="23"/>
        <v xml:space="preserve"> </v>
      </c>
      <c r="AR48" s="36"/>
      <c r="AS48" s="36"/>
      <c r="AT48" s="35" t="str">
        <f t="shared" si="0"/>
        <v xml:space="preserve"> </v>
      </c>
      <c r="AU48" s="36"/>
      <c r="AV48" s="36"/>
      <c r="AW48" s="35" t="str">
        <f t="shared" si="1"/>
        <v xml:space="preserve"> </v>
      </c>
      <c r="AX48" s="36"/>
      <c r="AY48" s="36"/>
      <c r="AZ48" s="35" t="str">
        <f t="shared" si="2"/>
        <v xml:space="preserve"> </v>
      </c>
      <c r="BA48" s="36"/>
      <c r="BB48" s="36"/>
      <c r="BC48" s="35" t="str">
        <f t="shared" si="3"/>
        <v xml:space="preserve"> </v>
      </c>
      <c r="BD48" s="36"/>
      <c r="BE48" s="36"/>
      <c r="BF48" s="35" t="str">
        <f t="shared" si="4"/>
        <v xml:space="preserve"> </v>
      </c>
      <c r="BG48" s="36"/>
      <c r="BH48" s="36"/>
      <c r="BI48" s="35" t="str">
        <f t="shared" si="5"/>
        <v xml:space="preserve"> </v>
      </c>
      <c r="BJ48" s="36"/>
      <c r="BK48" s="36"/>
      <c r="BL48" s="35" t="str">
        <f t="shared" si="6"/>
        <v xml:space="preserve"> </v>
      </c>
      <c r="BM48" s="36"/>
      <c r="BN48" s="36"/>
      <c r="BO48" s="35" t="str">
        <f t="shared" si="7"/>
        <v xml:space="preserve"> </v>
      </c>
      <c r="BP48" s="36"/>
      <c r="BQ48" s="36"/>
      <c r="BR48" s="35" t="str">
        <f t="shared" si="8"/>
        <v xml:space="preserve"> </v>
      </c>
      <c r="BS48" s="28">
        <f t="shared" si="27"/>
        <v>3.2222222222222223</v>
      </c>
      <c r="BT48" s="28">
        <f t="shared" si="24"/>
        <v>15.888888888888889</v>
      </c>
      <c r="BU48" s="28">
        <f t="shared" si="24"/>
        <v>4.5671957671957664</v>
      </c>
      <c r="BV48" s="28">
        <f t="shared" si="25"/>
        <v>3.2222222222222223</v>
      </c>
      <c r="BW48" s="28">
        <f t="shared" si="25"/>
        <v>15.888888888888889</v>
      </c>
      <c r="BX48" s="28">
        <f t="shared" si="25"/>
        <v>4.5671957671957664</v>
      </c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</row>
    <row r="49" spans="1:136" x14ac:dyDescent="0.3">
      <c r="A49" s="32" t="s">
        <v>1055</v>
      </c>
      <c r="B49">
        <v>4</v>
      </c>
      <c r="C49">
        <v>1</v>
      </c>
      <c r="D49">
        <f t="shared" si="11"/>
        <v>5</v>
      </c>
      <c r="E49">
        <v>2</v>
      </c>
      <c r="F49">
        <v>10</v>
      </c>
      <c r="G49" s="35">
        <f t="shared" si="28"/>
        <v>5</v>
      </c>
      <c r="H49" s="28">
        <v>3</v>
      </c>
      <c r="I49" s="28">
        <v>16</v>
      </c>
      <c r="J49" s="35">
        <f t="shared" si="12"/>
        <v>5.333333333333333</v>
      </c>
      <c r="K49" s="28"/>
      <c r="L49" s="28"/>
      <c r="M49" s="35" t="str">
        <f t="shared" si="13"/>
        <v xml:space="preserve"> </v>
      </c>
      <c r="N49" s="28">
        <v>5</v>
      </c>
      <c r="O49" s="28">
        <v>21</v>
      </c>
      <c r="P49" s="35">
        <f t="shared" si="14"/>
        <v>4.2</v>
      </c>
      <c r="Q49" s="28">
        <v>2</v>
      </c>
      <c r="R49" s="28">
        <v>7</v>
      </c>
      <c r="S49" s="35">
        <f t="shared" si="15"/>
        <v>3.5</v>
      </c>
      <c r="T49" s="28">
        <v>1</v>
      </c>
      <c r="U49" s="28">
        <v>1</v>
      </c>
      <c r="V49" s="35">
        <f t="shared" si="16"/>
        <v>1</v>
      </c>
      <c r="W49" s="28">
        <v>2</v>
      </c>
      <c r="X49" s="28">
        <v>13</v>
      </c>
      <c r="Y49" s="35">
        <f t="shared" si="17"/>
        <v>6.5</v>
      </c>
      <c r="Z49" s="28">
        <v>3</v>
      </c>
      <c r="AA49" s="28">
        <v>12</v>
      </c>
      <c r="AB49" s="35">
        <f t="shared" si="18"/>
        <v>4</v>
      </c>
      <c r="AC49" s="28">
        <v>4</v>
      </c>
      <c r="AD49" s="28">
        <v>24</v>
      </c>
      <c r="AE49" s="35">
        <f t="shared" si="19"/>
        <v>6</v>
      </c>
      <c r="AF49" s="28">
        <v>2</v>
      </c>
      <c r="AG49" s="28">
        <v>6</v>
      </c>
      <c r="AH49" s="35">
        <f t="shared" si="20"/>
        <v>3</v>
      </c>
      <c r="AI49" s="28">
        <v>7</v>
      </c>
      <c r="AJ49" s="28">
        <v>39</v>
      </c>
      <c r="AK49" s="35">
        <f t="shared" si="21"/>
        <v>5.5714285714285712</v>
      </c>
      <c r="AL49" s="36"/>
      <c r="AM49" s="36"/>
      <c r="AN49" s="35" t="str">
        <f t="shared" si="22"/>
        <v xml:space="preserve"> </v>
      </c>
      <c r="AO49" s="36"/>
      <c r="AP49" s="36"/>
      <c r="AQ49" s="35" t="str">
        <f t="shared" si="23"/>
        <v xml:space="preserve"> </v>
      </c>
      <c r="AR49" s="36"/>
      <c r="AS49" s="36"/>
      <c r="AT49" s="35" t="str">
        <f t="shared" si="0"/>
        <v xml:space="preserve"> </v>
      </c>
      <c r="AU49" s="36"/>
      <c r="AV49" s="36"/>
      <c r="AW49" s="35" t="str">
        <f t="shared" si="1"/>
        <v xml:space="preserve"> </v>
      </c>
      <c r="AX49" s="36"/>
      <c r="AY49" s="36"/>
      <c r="AZ49" s="35" t="str">
        <f t="shared" si="2"/>
        <v xml:space="preserve"> </v>
      </c>
      <c r="BA49" s="36"/>
      <c r="BB49" s="36"/>
      <c r="BC49" s="35" t="str">
        <f t="shared" si="3"/>
        <v xml:space="preserve"> </v>
      </c>
      <c r="BD49" s="36"/>
      <c r="BE49" s="36"/>
      <c r="BF49" s="35" t="str">
        <f t="shared" si="4"/>
        <v xml:space="preserve"> </v>
      </c>
      <c r="BG49" s="36"/>
      <c r="BH49" s="36"/>
      <c r="BI49" s="35" t="str">
        <f t="shared" si="5"/>
        <v xml:space="preserve"> </v>
      </c>
      <c r="BJ49" s="36"/>
      <c r="BK49" s="36"/>
      <c r="BL49" s="35" t="str">
        <f t="shared" si="6"/>
        <v xml:space="preserve"> </v>
      </c>
      <c r="BM49" s="36"/>
      <c r="BN49" s="36"/>
      <c r="BO49" s="35" t="str">
        <f t="shared" si="7"/>
        <v xml:space="preserve"> </v>
      </c>
      <c r="BP49" s="36"/>
      <c r="BQ49" s="36"/>
      <c r="BR49" s="35" t="str">
        <f t="shared" si="8"/>
        <v xml:space="preserve"> </v>
      </c>
      <c r="BS49" s="28">
        <f t="shared" si="27"/>
        <v>3.1</v>
      </c>
      <c r="BT49" s="28">
        <f t="shared" si="24"/>
        <v>14.9</v>
      </c>
      <c r="BU49" s="28">
        <f t="shared" si="24"/>
        <v>4.4104761904761904</v>
      </c>
      <c r="BV49" s="28">
        <f t="shared" si="25"/>
        <v>3.1</v>
      </c>
      <c r="BW49" s="28">
        <f t="shared" si="25"/>
        <v>14.9</v>
      </c>
      <c r="BX49" s="28">
        <f t="shared" si="25"/>
        <v>4.4104761904761904</v>
      </c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</row>
    <row r="50" spans="1:136" x14ac:dyDescent="0.3">
      <c r="A50" s="32" t="s">
        <v>1056</v>
      </c>
      <c r="B50">
        <v>4</v>
      </c>
      <c r="C50">
        <v>1</v>
      </c>
      <c r="D50">
        <f t="shared" si="11"/>
        <v>5</v>
      </c>
      <c r="G50" s="35" t="str">
        <f t="shared" si="28"/>
        <v xml:space="preserve"> </v>
      </c>
      <c r="H50" s="28"/>
      <c r="I50" s="28"/>
      <c r="J50" s="35" t="str">
        <f t="shared" si="12"/>
        <v xml:space="preserve"> </v>
      </c>
      <c r="K50" s="28"/>
      <c r="L50" s="28"/>
      <c r="M50" s="35" t="str">
        <f t="shared" si="13"/>
        <v xml:space="preserve"> </v>
      </c>
      <c r="N50" s="28">
        <v>4</v>
      </c>
      <c r="O50" s="28">
        <v>26</v>
      </c>
      <c r="P50" s="35">
        <f t="shared" si="14"/>
        <v>6.5</v>
      </c>
      <c r="Q50" s="28"/>
      <c r="R50" s="28"/>
      <c r="S50" s="35" t="str">
        <f t="shared" si="15"/>
        <v xml:space="preserve"> </v>
      </c>
      <c r="T50" s="28"/>
      <c r="U50" s="28"/>
      <c r="V50" s="35" t="str">
        <f t="shared" si="16"/>
        <v xml:space="preserve"> </v>
      </c>
      <c r="W50" s="28">
        <v>3</v>
      </c>
      <c r="X50" s="28">
        <v>8</v>
      </c>
      <c r="Y50" s="35">
        <f t="shared" si="17"/>
        <v>2.6666666666666665</v>
      </c>
      <c r="Z50" s="28">
        <v>4</v>
      </c>
      <c r="AA50" s="28">
        <v>20</v>
      </c>
      <c r="AB50" s="35">
        <f t="shared" si="18"/>
        <v>5</v>
      </c>
      <c r="AC50" s="28"/>
      <c r="AD50" s="28"/>
      <c r="AE50" s="35" t="str">
        <f t="shared" si="19"/>
        <v xml:space="preserve"> </v>
      </c>
      <c r="AF50" s="28">
        <v>4</v>
      </c>
      <c r="AG50" s="28">
        <v>14</v>
      </c>
      <c r="AH50" s="35">
        <f t="shared" si="20"/>
        <v>3.5</v>
      </c>
      <c r="AI50" s="28">
        <v>4</v>
      </c>
      <c r="AJ50" s="28">
        <v>18</v>
      </c>
      <c r="AK50" s="35">
        <f t="shared" si="21"/>
        <v>4.5</v>
      </c>
      <c r="AL50" s="36"/>
      <c r="AM50" s="36"/>
      <c r="AN50" s="35" t="str">
        <f t="shared" si="22"/>
        <v xml:space="preserve"> </v>
      </c>
      <c r="AO50" s="36"/>
      <c r="AP50" s="36"/>
      <c r="AQ50" s="35" t="str">
        <f t="shared" si="23"/>
        <v xml:space="preserve"> </v>
      </c>
      <c r="AR50" s="36"/>
      <c r="AS50" s="36"/>
      <c r="AT50" s="35" t="str">
        <f t="shared" si="0"/>
        <v xml:space="preserve"> </v>
      </c>
      <c r="AU50" s="36"/>
      <c r="AV50" s="36"/>
      <c r="AW50" s="35" t="str">
        <f t="shared" si="1"/>
        <v xml:space="preserve"> </v>
      </c>
      <c r="AX50" s="36"/>
      <c r="AY50" s="36"/>
      <c r="AZ50" s="35" t="str">
        <f t="shared" si="2"/>
        <v xml:space="preserve"> </v>
      </c>
      <c r="BA50" s="36"/>
      <c r="BB50" s="36"/>
      <c r="BC50" s="35" t="str">
        <f t="shared" si="3"/>
        <v xml:space="preserve"> </v>
      </c>
      <c r="BD50" s="36"/>
      <c r="BE50" s="36"/>
      <c r="BF50" s="35" t="str">
        <f t="shared" si="4"/>
        <v xml:space="preserve"> </v>
      </c>
      <c r="BG50" s="36"/>
      <c r="BH50" s="36"/>
      <c r="BI50" s="35" t="str">
        <f t="shared" si="5"/>
        <v xml:space="preserve"> </v>
      </c>
      <c r="BJ50" s="36"/>
      <c r="BK50" s="36"/>
      <c r="BL50" s="35" t="str">
        <f t="shared" si="6"/>
        <v xml:space="preserve"> </v>
      </c>
      <c r="BM50" s="36"/>
      <c r="BN50" s="36"/>
      <c r="BO50" s="35" t="str">
        <f t="shared" si="7"/>
        <v xml:space="preserve"> </v>
      </c>
      <c r="BP50" s="36"/>
      <c r="BQ50" s="36"/>
      <c r="BR50" s="35" t="str">
        <f t="shared" si="8"/>
        <v xml:space="preserve"> </v>
      </c>
      <c r="BS50" s="28">
        <f t="shared" si="27"/>
        <v>3.8</v>
      </c>
      <c r="BT50" s="28">
        <f t="shared" si="24"/>
        <v>17.2</v>
      </c>
      <c r="BU50" s="28">
        <f t="shared" si="24"/>
        <v>4.4333333333333327</v>
      </c>
      <c r="BV50" s="28">
        <f t="shared" si="25"/>
        <v>3.8</v>
      </c>
      <c r="BW50" s="28">
        <f t="shared" si="25"/>
        <v>17.2</v>
      </c>
      <c r="BX50" s="28">
        <f t="shared" si="25"/>
        <v>4.4333333333333327</v>
      </c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</row>
    <row r="51" spans="1:136" x14ac:dyDescent="0.3">
      <c r="A51" s="29" t="s">
        <v>1057</v>
      </c>
      <c r="B51">
        <v>6</v>
      </c>
      <c r="C51">
        <v>6</v>
      </c>
      <c r="D51">
        <f t="shared" si="11"/>
        <v>12</v>
      </c>
      <c r="G51" s="35" t="str">
        <f t="shared" si="28"/>
        <v xml:space="preserve"> </v>
      </c>
      <c r="H51" s="28"/>
      <c r="I51" s="28"/>
      <c r="J51" s="35" t="str">
        <f t="shared" si="12"/>
        <v xml:space="preserve"> </v>
      </c>
      <c r="K51" s="28"/>
      <c r="L51" s="28"/>
      <c r="M51" s="35" t="str">
        <f t="shared" si="13"/>
        <v xml:space="preserve"> </v>
      </c>
      <c r="N51" s="28"/>
      <c r="O51" s="28"/>
      <c r="P51" s="35" t="str">
        <f t="shared" si="14"/>
        <v xml:space="preserve"> </v>
      </c>
      <c r="Q51" s="28"/>
      <c r="R51" s="28"/>
      <c r="S51" s="35" t="str">
        <f t="shared" si="15"/>
        <v xml:space="preserve"> </v>
      </c>
      <c r="T51" s="28">
        <v>2</v>
      </c>
      <c r="U51" s="28">
        <v>21</v>
      </c>
      <c r="V51" s="35">
        <f t="shared" si="16"/>
        <v>10.5</v>
      </c>
      <c r="W51" s="28">
        <v>3</v>
      </c>
      <c r="X51" s="28">
        <v>27</v>
      </c>
      <c r="Y51" s="35">
        <f t="shared" si="17"/>
        <v>9</v>
      </c>
      <c r="Z51" s="28">
        <v>2</v>
      </c>
      <c r="AA51" s="28">
        <v>20</v>
      </c>
      <c r="AB51" s="35">
        <f t="shared" si="18"/>
        <v>10</v>
      </c>
      <c r="AC51" s="28"/>
      <c r="AD51" s="28"/>
      <c r="AE51" s="35" t="str">
        <f t="shared" si="19"/>
        <v xml:space="preserve"> </v>
      </c>
      <c r="AF51" s="28"/>
      <c r="AG51" s="28"/>
      <c r="AH51" s="35" t="str">
        <f t="shared" si="20"/>
        <v xml:space="preserve"> </v>
      </c>
      <c r="AI51" s="28"/>
      <c r="AJ51" s="28"/>
      <c r="AK51" s="35" t="str">
        <f t="shared" si="21"/>
        <v xml:space="preserve"> </v>
      </c>
      <c r="AL51" s="36"/>
      <c r="AM51" s="36"/>
      <c r="AN51" s="35" t="str">
        <f t="shared" si="22"/>
        <v xml:space="preserve"> </v>
      </c>
      <c r="AO51" s="36"/>
      <c r="AP51" s="36"/>
      <c r="AQ51" s="35" t="str">
        <f t="shared" si="23"/>
        <v xml:space="preserve"> </v>
      </c>
      <c r="AR51" s="36"/>
      <c r="AS51" s="36"/>
      <c r="AT51" s="35" t="str">
        <f t="shared" si="0"/>
        <v xml:space="preserve"> </v>
      </c>
      <c r="AU51" s="36"/>
      <c r="AV51" s="36"/>
      <c r="AW51" s="35" t="str">
        <f t="shared" si="1"/>
        <v xml:space="preserve"> </v>
      </c>
      <c r="AX51" s="36"/>
      <c r="AY51" s="36"/>
      <c r="AZ51" s="35" t="str">
        <f t="shared" si="2"/>
        <v xml:space="preserve"> </v>
      </c>
      <c r="BA51" s="36"/>
      <c r="BB51" s="36"/>
      <c r="BC51" s="35" t="str">
        <f t="shared" si="3"/>
        <v xml:space="preserve"> </v>
      </c>
      <c r="BD51" s="36"/>
      <c r="BE51" s="36"/>
      <c r="BF51" s="35" t="str">
        <f t="shared" si="4"/>
        <v xml:space="preserve"> </v>
      </c>
      <c r="BG51" s="36"/>
      <c r="BH51" s="36"/>
      <c r="BI51" s="35" t="str">
        <f t="shared" si="5"/>
        <v xml:space="preserve"> </v>
      </c>
      <c r="BJ51" s="36"/>
      <c r="BK51" s="36"/>
      <c r="BL51" s="35" t="str">
        <f t="shared" si="6"/>
        <v xml:space="preserve"> </v>
      </c>
      <c r="BM51" s="36"/>
      <c r="BN51" s="36"/>
      <c r="BO51" s="35" t="str">
        <f t="shared" si="7"/>
        <v xml:space="preserve"> </v>
      </c>
      <c r="BP51" s="36"/>
      <c r="BQ51" s="36"/>
      <c r="BR51" s="35" t="str">
        <f t="shared" si="8"/>
        <v xml:space="preserve"> </v>
      </c>
      <c r="BS51" s="28">
        <f t="shared" si="27"/>
        <v>2.3333333333333335</v>
      </c>
      <c r="BT51" s="28">
        <f t="shared" si="24"/>
        <v>22.666666666666668</v>
      </c>
      <c r="BU51" s="28">
        <f t="shared" si="24"/>
        <v>9.8333333333333339</v>
      </c>
      <c r="BV51" s="28">
        <f t="shared" si="25"/>
        <v>2.3333333333333335</v>
      </c>
      <c r="BW51" s="28">
        <f t="shared" si="25"/>
        <v>22.666666666666668</v>
      </c>
      <c r="BX51" s="28">
        <f t="shared" si="25"/>
        <v>9.8333333333333339</v>
      </c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</row>
    <row r="52" spans="1:136" x14ac:dyDescent="0.3">
      <c r="A52" s="29" t="s">
        <v>1058</v>
      </c>
      <c r="B52">
        <v>6</v>
      </c>
      <c r="C52">
        <v>4</v>
      </c>
      <c r="D52">
        <f t="shared" si="11"/>
        <v>10</v>
      </c>
      <c r="G52" s="35" t="str">
        <f t="shared" si="28"/>
        <v xml:space="preserve"> </v>
      </c>
      <c r="H52" s="28"/>
      <c r="I52" s="28"/>
      <c r="J52" s="35" t="str">
        <f t="shared" si="12"/>
        <v xml:space="preserve"> </v>
      </c>
      <c r="K52" s="28"/>
      <c r="L52" s="28"/>
      <c r="M52" s="35" t="str">
        <f t="shared" si="13"/>
        <v xml:space="preserve"> </v>
      </c>
      <c r="N52" s="28"/>
      <c r="O52" s="28"/>
      <c r="P52" s="35" t="str">
        <f t="shared" si="14"/>
        <v xml:space="preserve"> </v>
      </c>
      <c r="Q52" s="28"/>
      <c r="R52" s="28"/>
      <c r="S52" s="35" t="str">
        <f t="shared" si="15"/>
        <v xml:space="preserve"> </v>
      </c>
      <c r="T52" s="28">
        <v>2</v>
      </c>
      <c r="U52" s="28">
        <v>21</v>
      </c>
      <c r="V52" s="35">
        <f t="shared" si="16"/>
        <v>10.5</v>
      </c>
      <c r="W52" s="28">
        <v>3</v>
      </c>
      <c r="X52" s="28">
        <v>27</v>
      </c>
      <c r="Y52" s="35">
        <f t="shared" si="17"/>
        <v>9</v>
      </c>
      <c r="Z52" s="28">
        <v>2</v>
      </c>
      <c r="AA52" s="28">
        <v>20</v>
      </c>
      <c r="AB52" s="35">
        <f t="shared" si="18"/>
        <v>10</v>
      </c>
      <c r="AC52" s="28"/>
      <c r="AD52" s="28"/>
      <c r="AE52" s="35" t="str">
        <f t="shared" si="19"/>
        <v xml:space="preserve"> </v>
      </c>
      <c r="AF52" s="28"/>
      <c r="AG52" s="28"/>
      <c r="AH52" s="35" t="str">
        <f t="shared" si="20"/>
        <v xml:space="preserve"> </v>
      </c>
      <c r="AI52" s="28"/>
      <c r="AJ52" s="28"/>
      <c r="AK52" s="35" t="str">
        <f t="shared" si="21"/>
        <v xml:space="preserve"> </v>
      </c>
      <c r="AL52" s="36"/>
      <c r="AM52" s="36"/>
      <c r="AN52" s="35" t="str">
        <f t="shared" si="22"/>
        <v xml:space="preserve"> </v>
      </c>
      <c r="AO52" s="36"/>
      <c r="AP52" s="36"/>
      <c r="AQ52" s="35" t="str">
        <f t="shared" si="23"/>
        <v xml:space="preserve"> </v>
      </c>
      <c r="AR52" s="36"/>
      <c r="AS52" s="36"/>
      <c r="AT52" s="35" t="str">
        <f t="shared" si="0"/>
        <v xml:space="preserve"> </v>
      </c>
      <c r="AU52" s="36"/>
      <c r="AV52" s="36"/>
      <c r="AW52" s="35" t="str">
        <f t="shared" si="1"/>
        <v xml:space="preserve"> </v>
      </c>
      <c r="AX52" s="36"/>
      <c r="AY52" s="36"/>
      <c r="AZ52" s="35" t="str">
        <f t="shared" si="2"/>
        <v xml:space="preserve"> </v>
      </c>
      <c r="BA52" s="36"/>
      <c r="BB52" s="36"/>
      <c r="BC52" s="35" t="str">
        <f t="shared" si="3"/>
        <v xml:space="preserve"> </v>
      </c>
      <c r="BD52" s="36"/>
      <c r="BE52" s="36"/>
      <c r="BF52" s="35" t="str">
        <f t="shared" si="4"/>
        <v xml:space="preserve"> </v>
      </c>
      <c r="BG52" s="36"/>
      <c r="BH52" s="36"/>
      <c r="BI52" s="35" t="str">
        <f t="shared" si="5"/>
        <v xml:space="preserve"> </v>
      </c>
      <c r="BJ52" s="36"/>
      <c r="BK52" s="36"/>
      <c r="BL52" s="35" t="str">
        <f t="shared" si="6"/>
        <v xml:space="preserve"> </v>
      </c>
      <c r="BM52" s="36"/>
      <c r="BN52" s="36"/>
      <c r="BO52" s="35" t="str">
        <f t="shared" si="7"/>
        <v xml:space="preserve"> </v>
      </c>
      <c r="BP52" s="36"/>
      <c r="BQ52" s="36"/>
      <c r="BR52" s="35" t="str">
        <f t="shared" si="8"/>
        <v xml:space="preserve"> </v>
      </c>
      <c r="BS52" s="28">
        <f t="shared" si="27"/>
        <v>2.3333333333333335</v>
      </c>
      <c r="BT52" s="28">
        <f t="shared" si="24"/>
        <v>22.666666666666668</v>
      </c>
      <c r="BU52" s="28">
        <f t="shared" si="24"/>
        <v>9.8333333333333339</v>
      </c>
      <c r="BV52" s="28">
        <f t="shared" si="25"/>
        <v>2.3333333333333335</v>
      </c>
      <c r="BW52" s="28">
        <f t="shared" si="25"/>
        <v>22.666666666666668</v>
      </c>
      <c r="BX52" s="28">
        <f t="shared" si="25"/>
        <v>9.8333333333333339</v>
      </c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</row>
    <row r="53" spans="1:136" x14ac:dyDescent="0.3">
      <c r="A53" s="29" t="s">
        <v>1059</v>
      </c>
      <c r="B53">
        <v>6</v>
      </c>
      <c r="C53">
        <v>4</v>
      </c>
      <c r="D53">
        <f t="shared" si="11"/>
        <v>10</v>
      </c>
      <c r="G53" s="35" t="str">
        <f t="shared" si="28"/>
        <v xml:space="preserve"> </v>
      </c>
      <c r="H53" s="28"/>
      <c r="I53" s="28"/>
      <c r="J53" s="35" t="str">
        <f t="shared" si="12"/>
        <v xml:space="preserve"> </v>
      </c>
      <c r="K53" s="28"/>
      <c r="L53" s="28"/>
      <c r="M53" s="35" t="str">
        <f t="shared" si="13"/>
        <v xml:space="preserve"> </v>
      </c>
      <c r="N53" s="28"/>
      <c r="O53" s="28"/>
      <c r="P53" s="35" t="str">
        <f t="shared" si="14"/>
        <v xml:space="preserve"> </v>
      </c>
      <c r="Q53" s="28"/>
      <c r="R53" s="28"/>
      <c r="S53" s="35" t="str">
        <f t="shared" si="15"/>
        <v xml:space="preserve"> </v>
      </c>
      <c r="T53" s="28">
        <v>2</v>
      </c>
      <c r="U53" s="28">
        <v>21</v>
      </c>
      <c r="V53" s="35">
        <f t="shared" si="16"/>
        <v>10.5</v>
      </c>
      <c r="W53" s="28">
        <v>3</v>
      </c>
      <c r="X53" s="28">
        <v>27</v>
      </c>
      <c r="Y53" s="35">
        <f t="shared" si="17"/>
        <v>9</v>
      </c>
      <c r="Z53" s="28">
        <v>2</v>
      </c>
      <c r="AA53" s="28">
        <v>20</v>
      </c>
      <c r="AB53" s="35">
        <f t="shared" si="18"/>
        <v>10</v>
      </c>
      <c r="AC53" s="28"/>
      <c r="AD53" s="28"/>
      <c r="AE53" s="35" t="str">
        <f t="shared" si="19"/>
        <v xml:space="preserve"> </v>
      </c>
      <c r="AF53" s="28"/>
      <c r="AG53" s="28"/>
      <c r="AH53" s="35" t="str">
        <f t="shared" si="20"/>
        <v xml:space="preserve"> </v>
      </c>
      <c r="AI53" s="28"/>
      <c r="AJ53" s="28"/>
      <c r="AK53" s="35" t="str">
        <f t="shared" si="21"/>
        <v xml:space="preserve"> </v>
      </c>
      <c r="AL53" s="36"/>
      <c r="AM53" s="36"/>
      <c r="AN53" s="35" t="str">
        <f t="shared" si="22"/>
        <v xml:space="preserve"> </v>
      </c>
      <c r="AO53" s="36"/>
      <c r="AP53" s="36"/>
      <c r="AQ53" s="35" t="str">
        <f t="shared" si="23"/>
        <v xml:space="preserve"> </v>
      </c>
      <c r="AR53" s="36"/>
      <c r="AS53" s="36"/>
      <c r="AT53" s="35" t="str">
        <f t="shared" si="0"/>
        <v xml:space="preserve"> </v>
      </c>
      <c r="AU53" s="36"/>
      <c r="AV53" s="36"/>
      <c r="AW53" s="35" t="str">
        <f t="shared" si="1"/>
        <v xml:space="preserve"> </v>
      </c>
      <c r="AX53" s="36"/>
      <c r="AY53" s="36"/>
      <c r="AZ53" s="35" t="str">
        <f t="shared" si="2"/>
        <v xml:space="preserve"> </v>
      </c>
      <c r="BA53" s="36"/>
      <c r="BB53" s="36"/>
      <c r="BC53" s="35" t="str">
        <f t="shared" si="3"/>
        <v xml:space="preserve"> </v>
      </c>
      <c r="BD53" s="36"/>
      <c r="BE53" s="36"/>
      <c r="BF53" s="35" t="str">
        <f t="shared" si="4"/>
        <v xml:space="preserve"> </v>
      </c>
      <c r="BG53" s="36"/>
      <c r="BH53" s="36"/>
      <c r="BI53" s="35" t="str">
        <f t="shared" si="5"/>
        <v xml:space="preserve"> </v>
      </c>
      <c r="BJ53" s="36"/>
      <c r="BK53" s="36"/>
      <c r="BL53" s="35" t="str">
        <f t="shared" si="6"/>
        <v xml:space="preserve"> </v>
      </c>
      <c r="BM53" s="36"/>
      <c r="BN53" s="36"/>
      <c r="BO53" s="35" t="str">
        <f t="shared" si="7"/>
        <v xml:space="preserve"> </v>
      </c>
      <c r="BP53" s="36"/>
      <c r="BQ53" s="36"/>
      <c r="BR53" s="35" t="str">
        <f t="shared" si="8"/>
        <v xml:space="preserve"> </v>
      </c>
      <c r="BS53" s="28">
        <f t="shared" si="27"/>
        <v>2.3333333333333335</v>
      </c>
      <c r="BT53" s="28">
        <f t="shared" si="24"/>
        <v>22.666666666666668</v>
      </c>
      <c r="BU53" s="28">
        <f t="shared" si="24"/>
        <v>9.8333333333333339</v>
      </c>
      <c r="BV53" s="28">
        <f t="shared" si="25"/>
        <v>2.3333333333333335</v>
      </c>
      <c r="BW53" s="28">
        <f t="shared" si="25"/>
        <v>22.666666666666668</v>
      </c>
      <c r="BX53" s="28">
        <f t="shared" si="25"/>
        <v>9.8333333333333339</v>
      </c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</row>
    <row r="54" spans="1:136" x14ac:dyDescent="0.3"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</row>
    <row r="55" spans="1:136" x14ac:dyDescent="0.3"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</row>
    <row r="56" spans="1:136" x14ac:dyDescent="0.3"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</row>
    <row r="57" spans="1:136" x14ac:dyDescent="0.3"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</row>
    <row r="58" spans="1:136" x14ac:dyDescent="0.3"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A756-7296-4150-BB91-ABAC77FF301E}">
  <sheetPr>
    <pageSetUpPr fitToPage="1"/>
  </sheetPr>
  <dimension ref="A1:I39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20.5546875" bestFit="1" customWidth="1"/>
    <col min="4" max="4" width="11.88671875" bestFit="1" customWidth="1"/>
    <col min="5" max="5" width="10.44140625" bestFit="1" customWidth="1"/>
    <col min="6" max="6" width="4.33203125" bestFit="1" customWidth="1"/>
    <col min="7" max="7" width="7.77734375" bestFit="1" customWidth="1"/>
    <col min="8" max="8" width="22.6640625" bestFit="1" customWidth="1"/>
    <col min="9" max="9" width="23.33203125" bestFit="1" customWidth="1"/>
  </cols>
  <sheetData>
    <row r="1" spans="1:9" x14ac:dyDescent="0.3">
      <c r="A1" s="1" t="s">
        <v>571</v>
      </c>
    </row>
    <row r="2" spans="1:9" x14ac:dyDescent="0.3">
      <c r="A2" s="1" t="s">
        <v>552</v>
      </c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7"/>
      <c r="H4" s="6"/>
      <c r="I4" s="8"/>
    </row>
    <row r="5" spans="1:9" x14ac:dyDescent="0.3">
      <c r="A5" s="9"/>
      <c r="B5" s="6" t="s">
        <v>8</v>
      </c>
      <c r="G5" s="2"/>
    </row>
    <row r="6" spans="1:9" x14ac:dyDescent="0.3">
      <c r="A6" s="9"/>
      <c r="B6" s="6"/>
      <c r="C6" t="s">
        <v>13</v>
      </c>
      <c r="E6">
        <v>2</v>
      </c>
      <c r="G6" s="2">
        <v>201</v>
      </c>
      <c r="H6" t="s">
        <v>142</v>
      </c>
    </row>
    <row r="7" spans="1:9" x14ac:dyDescent="0.3">
      <c r="A7" s="9"/>
      <c r="B7" s="6"/>
      <c r="C7" t="s">
        <v>553</v>
      </c>
      <c r="E7">
        <v>1</v>
      </c>
      <c r="G7" s="2">
        <v>204</v>
      </c>
      <c r="H7" t="s">
        <v>146</v>
      </c>
    </row>
    <row r="8" spans="1:9" x14ac:dyDescent="0.3">
      <c r="A8" s="9"/>
      <c r="B8" s="6"/>
      <c r="C8" t="s">
        <v>64</v>
      </c>
      <c r="E8">
        <v>1</v>
      </c>
      <c r="G8" s="2">
        <v>215</v>
      </c>
      <c r="H8" t="s">
        <v>201</v>
      </c>
    </row>
    <row r="9" spans="1:9" x14ac:dyDescent="0.3">
      <c r="A9" s="9"/>
      <c r="B9" s="6"/>
      <c r="G9" s="2"/>
    </row>
    <row r="10" spans="1:9" x14ac:dyDescent="0.3">
      <c r="A10" s="9" t="s">
        <v>66</v>
      </c>
      <c r="B10" s="6"/>
      <c r="G10" s="2"/>
    </row>
    <row r="11" spans="1:9" x14ac:dyDescent="0.3">
      <c r="A11" s="9"/>
      <c r="B11" s="9" t="s">
        <v>8</v>
      </c>
      <c r="G11" s="2"/>
    </row>
    <row r="12" spans="1:9" x14ac:dyDescent="0.3">
      <c r="A12" s="9"/>
      <c r="B12" s="6"/>
      <c r="C12" t="s">
        <v>554</v>
      </c>
      <c r="E12">
        <v>8</v>
      </c>
      <c r="G12" s="2">
        <v>208</v>
      </c>
      <c r="H12" t="s">
        <v>71</v>
      </c>
    </row>
    <row r="13" spans="1:9" x14ac:dyDescent="0.3">
      <c r="A13" s="9"/>
      <c r="B13" s="6"/>
      <c r="C13" t="s">
        <v>151</v>
      </c>
      <c r="E13">
        <v>3</v>
      </c>
      <c r="F13">
        <v>1</v>
      </c>
      <c r="G13" s="2">
        <v>213</v>
      </c>
      <c r="H13" t="s">
        <v>223</v>
      </c>
    </row>
    <row r="14" spans="1:9" x14ac:dyDescent="0.3">
      <c r="A14" s="9"/>
      <c r="B14" s="9" t="s">
        <v>19</v>
      </c>
      <c r="G14" s="2"/>
    </row>
    <row r="15" spans="1:9" x14ac:dyDescent="0.3">
      <c r="A15" s="9"/>
      <c r="B15" s="9"/>
      <c r="C15" t="s">
        <v>160</v>
      </c>
      <c r="E15">
        <v>7</v>
      </c>
      <c r="G15" s="2">
        <v>208</v>
      </c>
      <c r="H15" t="s">
        <v>71</v>
      </c>
    </row>
    <row r="16" spans="1:9" x14ac:dyDescent="0.3">
      <c r="A16" s="9"/>
      <c r="B16" s="9"/>
      <c r="C16" t="s">
        <v>555</v>
      </c>
      <c r="E16">
        <v>4</v>
      </c>
      <c r="G16" s="2">
        <v>212</v>
      </c>
      <c r="H16" t="s">
        <v>223</v>
      </c>
    </row>
    <row r="17" spans="1:9" x14ac:dyDescent="0.3">
      <c r="C17" t="s">
        <v>517</v>
      </c>
      <c r="E17">
        <v>5</v>
      </c>
      <c r="G17" s="2">
        <v>213</v>
      </c>
      <c r="H17" t="s">
        <v>223</v>
      </c>
    </row>
    <row r="18" spans="1:9" x14ac:dyDescent="0.3">
      <c r="G18" s="2"/>
    </row>
    <row r="19" spans="1:9" x14ac:dyDescent="0.3">
      <c r="A19" s="1" t="s">
        <v>88</v>
      </c>
      <c r="G19" s="2"/>
    </row>
    <row r="20" spans="1:9" x14ac:dyDescent="0.3">
      <c r="B20" s="1" t="s">
        <v>8</v>
      </c>
      <c r="G20" s="2"/>
    </row>
    <row r="21" spans="1:9" x14ac:dyDescent="0.3">
      <c r="C21" t="s">
        <v>556</v>
      </c>
      <c r="D21" t="s">
        <v>40</v>
      </c>
      <c r="E21">
        <v>1</v>
      </c>
      <c r="G21" s="2">
        <v>208</v>
      </c>
      <c r="H21" t="s">
        <v>108</v>
      </c>
    </row>
    <row r="22" spans="1:9" x14ac:dyDescent="0.3">
      <c r="C22" t="s">
        <v>557</v>
      </c>
      <c r="E22">
        <v>5</v>
      </c>
      <c r="F22">
        <v>1</v>
      </c>
      <c r="G22" s="2">
        <v>209</v>
      </c>
      <c r="H22" t="s">
        <v>558</v>
      </c>
    </row>
    <row r="23" spans="1:9" x14ac:dyDescent="0.3">
      <c r="C23" t="s">
        <v>130</v>
      </c>
      <c r="E23">
        <v>7</v>
      </c>
      <c r="G23" s="2">
        <v>210</v>
      </c>
      <c r="H23" t="s">
        <v>559</v>
      </c>
    </row>
    <row r="24" spans="1:9" x14ac:dyDescent="0.3">
      <c r="C24" t="s">
        <v>560</v>
      </c>
      <c r="E24">
        <v>2</v>
      </c>
      <c r="G24" s="2" t="s">
        <v>561</v>
      </c>
      <c r="H24" t="s">
        <v>71</v>
      </c>
    </row>
    <row r="25" spans="1:9" x14ac:dyDescent="0.3">
      <c r="C25" t="s">
        <v>172</v>
      </c>
      <c r="E25">
        <v>4</v>
      </c>
      <c r="F25">
        <v>2</v>
      </c>
      <c r="G25" s="2">
        <v>211</v>
      </c>
      <c r="H25" t="s">
        <v>71</v>
      </c>
      <c r="I25" t="s">
        <v>562</v>
      </c>
    </row>
    <row r="26" spans="1:9" x14ac:dyDescent="0.3">
      <c r="C26" t="s">
        <v>563</v>
      </c>
      <c r="E26">
        <v>6</v>
      </c>
      <c r="F26">
        <v>2</v>
      </c>
      <c r="G26" s="2">
        <v>211</v>
      </c>
      <c r="H26" t="s">
        <v>108</v>
      </c>
    </row>
    <row r="27" spans="1:9" x14ac:dyDescent="0.3">
      <c r="C27" t="s">
        <v>564</v>
      </c>
      <c r="E27">
        <v>2</v>
      </c>
      <c r="G27" s="2">
        <v>214</v>
      </c>
      <c r="H27" t="s">
        <v>493</v>
      </c>
    </row>
    <row r="28" spans="1:9" x14ac:dyDescent="0.3">
      <c r="C28" t="s">
        <v>565</v>
      </c>
      <c r="E28">
        <v>2</v>
      </c>
      <c r="G28" s="2">
        <v>214</v>
      </c>
      <c r="H28" t="s">
        <v>223</v>
      </c>
    </row>
    <row r="29" spans="1:9" x14ac:dyDescent="0.3">
      <c r="C29" t="s">
        <v>566</v>
      </c>
      <c r="E29">
        <v>1</v>
      </c>
      <c r="G29" s="2">
        <v>214</v>
      </c>
      <c r="H29" t="s">
        <v>54</v>
      </c>
    </row>
    <row r="30" spans="1:9" x14ac:dyDescent="0.3">
      <c r="C30" t="s">
        <v>567</v>
      </c>
      <c r="E30">
        <v>3</v>
      </c>
      <c r="F30">
        <v>1</v>
      </c>
      <c r="G30" s="2">
        <v>214</v>
      </c>
      <c r="H30" t="s">
        <v>118</v>
      </c>
    </row>
    <row r="31" spans="1:9" x14ac:dyDescent="0.3">
      <c r="C31" t="s">
        <v>123</v>
      </c>
      <c r="E31">
        <v>3</v>
      </c>
      <c r="G31" s="2">
        <v>215</v>
      </c>
      <c r="H31" t="s">
        <v>124</v>
      </c>
    </row>
    <row r="32" spans="1:9" x14ac:dyDescent="0.3">
      <c r="G32" s="2"/>
    </row>
    <row r="33" spans="1:8" x14ac:dyDescent="0.3">
      <c r="A33" s="1" t="s">
        <v>131</v>
      </c>
      <c r="G33" s="2"/>
    </row>
    <row r="34" spans="1:8" x14ac:dyDescent="0.3">
      <c r="B34" t="s">
        <v>8</v>
      </c>
      <c r="G34" s="2"/>
    </row>
    <row r="35" spans="1:8" x14ac:dyDescent="0.3">
      <c r="C35" t="s">
        <v>246</v>
      </c>
      <c r="E35">
        <v>6</v>
      </c>
      <c r="F35">
        <v>1</v>
      </c>
      <c r="G35" s="2">
        <v>211</v>
      </c>
      <c r="H35" t="s">
        <v>108</v>
      </c>
    </row>
    <row r="36" spans="1:8" x14ac:dyDescent="0.3">
      <c r="B36" t="s">
        <v>19</v>
      </c>
      <c r="G36" s="2"/>
    </row>
    <row r="37" spans="1:8" x14ac:dyDescent="0.3">
      <c r="C37" t="s">
        <v>568</v>
      </c>
      <c r="E37">
        <v>4</v>
      </c>
      <c r="F37">
        <v>2</v>
      </c>
      <c r="G37" s="2">
        <v>214</v>
      </c>
      <c r="H37" t="s">
        <v>569</v>
      </c>
    </row>
    <row r="38" spans="1:8" x14ac:dyDescent="0.3">
      <c r="C38" t="s">
        <v>136</v>
      </c>
      <c r="E38">
        <v>11</v>
      </c>
      <c r="F38">
        <v>5</v>
      </c>
      <c r="G38" s="2">
        <v>214</v>
      </c>
      <c r="H38" t="s">
        <v>570</v>
      </c>
    </row>
    <row r="39" spans="1:8" x14ac:dyDescent="0.3">
      <c r="G39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3892-E4F7-4DD6-9898-722F7096BBC5}">
  <sheetPr>
    <pageSetUpPr fitToPage="1"/>
  </sheetPr>
  <dimension ref="A1:I53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33.77734375" bestFit="1" customWidth="1"/>
    <col min="4" max="4" width="17.77734375" bestFit="1" customWidth="1"/>
    <col min="5" max="5" width="10.44140625" bestFit="1" customWidth="1"/>
    <col min="6" max="6" width="4.33203125" bestFit="1" customWidth="1"/>
    <col min="7" max="7" width="44.44140625" bestFit="1" customWidth="1"/>
    <col min="8" max="8" width="26.88671875" bestFit="1" customWidth="1"/>
    <col min="9" max="9" width="17.109375" bestFit="1" customWidth="1"/>
  </cols>
  <sheetData>
    <row r="1" spans="1:9" x14ac:dyDescent="0.3">
      <c r="A1" s="1" t="s">
        <v>843</v>
      </c>
    </row>
    <row r="2" spans="1:9" x14ac:dyDescent="0.3">
      <c r="A2" s="1" t="s">
        <v>831</v>
      </c>
      <c r="G2" s="2"/>
    </row>
    <row r="3" spans="1:9" x14ac:dyDescent="0.3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5</v>
      </c>
      <c r="H3" s="14" t="s">
        <v>6</v>
      </c>
      <c r="I3" s="13" t="s">
        <v>7</v>
      </c>
    </row>
    <row r="4" spans="1:9" x14ac:dyDescent="0.3">
      <c r="A4" s="16" t="s">
        <v>59</v>
      </c>
      <c r="B4" s="17"/>
      <c r="C4" s="17"/>
      <c r="D4" s="17"/>
      <c r="E4" s="17"/>
      <c r="F4" s="17"/>
      <c r="G4" s="18"/>
      <c r="H4" s="17"/>
      <c r="I4" s="20"/>
    </row>
    <row r="5" spans="1:9" x14ac:dyDescent="0.3">
      <c r="A5" s="16"/>
      <c r="B5" s="17" t="s">
        <v>8</v>
      </c>
      <c r="C5" s="10"/>
      <c r="D5" s="10"/>
      <c r="E5" s="10"/>
      <c r="F5" s="10"/>
      <c r="G5" s="12"/>
      <c r="H5" s="10"/>
      <c r="I5" s="10"/>
    </row>
    <row r="6" spans="1:9" x14ac:dyDescent="0.3">
      <c r="A6" s="16"/>
      <c r="B6" s="17"/>
      <c r="C6" s="10" t="s">
        <v>60</v>
      </c>
      <c r="D6" s="10"/>
      <c r="E6" s="10">
        <v>2</v>
      </c>
      <c r="F6" s="10"/>
      <c r="G6" s="12">
        <v>231</v>
      </c>
      <c r="H6" s="10" t="s">
        <v>142</v>
      </c>
      <c r="I6" s="10"/>
    </row>
    <row r="7" spans="1:9" x14ac:dyDescent="0.3">
      <c r="A7" s="16"/>
      <c r="B7" s="17"/>
      <c r="C7" s="10" t="s">
        <v>436</v>
      </c>
      <c r="D7" s="10"/>
      <c r="E7" s="10">
        <v>1</v>
      </c>
      <c r="F7" s="10"/>
      <c r="G7" s="12">
        <v>233</v>
      </c>
      <c r="H7" s="10" t="s">
        <v>832</v>
      </c>
      <c r="I7" s="10"/>
    </row>
    <row r="8" spans="1:9" x14ac:dyDescent="0.3">
      <c r="A8" s="16"/>
      <c r="B8" s="17"/>
      <c r="C8" s="10" t="s">
        <v>833</v>
      </c>
      <c r="D8" s="10"/>
      <c r="E8" s="10">
        <v>1</v>
      </c>
      <c r="F8" s="10"/>
      <c r="G8" s="12">
        <v>245</v>
      </c>
      <c r="H8" s="10" t="s">
        <v>118</v>
      </c>
      <c r="I8" s="10"/>
    </row>
    <row r="9" spans="1:9" x14ac:dyDescent="0.3">
      <c r="A9" s="16"/>
      <c r="B9" s="17"/>
      <c r="C9" s="10" t="s">
        <v>64</v>
      </c>
      <c r="D9" s="10"/>
      <c r="E9" s="10">
        <v>1</v>
      </c>
      <c r="F9" s="10"/>
      <c r="G9" s="12">
        <v>248</v>
      </c>
      <c r="H9" s="10" t="s">
        <v>834</v>
      </c>
      <c r="I9" s="10"/>
    </row>
    <row r="10" spans="1:9" x14ac:dyDescent="0.3">
      <c r="A10" s="16"/>
      <c r="B10" s="17"/>
      <c r="C10" s="10" t="s">
        <v>532</v>
      </c>
      <c r="D10" s="10"/>
      <c r="E10" s="10">
        <v>3</v>
      </c>
      <c r="F10" s="10">
        <v>3</v>
      </c>
      <c r="G10" s="12">
        <v>252</v>
      </c>
      <c r="H10" s="10" t="s">
        <v>108</v>
      </c>
      <c r="I10" s="10"/>
    </row>
    <row r="11" spans="1:9" x14ac:dyDescent="0.3">
      <c r="A11" s="16"/>
      <c r="B11" s="17"/>
      <c r="C11" s="10" t="s">
        <v>72</v>
      </c>
      <c r="D11" s="10"/>
      <c r="E11" s="10">
        <v>3</v>
      </c>
      <c r="F11" s="10">
        <v>3</v>
      </c>
      <c r="G11" s="12">
        <v>254</v>
      </c>
      <c r="H11" s="10" t="s">
        <v>33</v>
      </c>
      <c r="I11" s="10"/>
    </row>
    <row r="12" spans="1:9" x14ac:dyDescent="0.3">
      <c r="A12" s="16" t="s">
        <v>66</v>
      </c>
      <c r="B12" s="17"/>
      <c r="C12" s="10"/>
      <c r="D12" s="10"/>
      <c r="E12" s="10"/>
      <c r="F12" s="10"/>
      <c r="G12" s="12"/>
      <c r="H12" s="10"/>
      <c r="I12" s="10"/>
    </row>
    <row r="13" spans="1:9" x14ac:dyDescent="0.3">
      <c r="A13" s="16"/>
      <c r="B13" s="16" t="s">
        <v>8</v>
      </c>
      <c r="C13" s="10"/>
      <c r="D13" s="10"/>
      <c r="E13" s="10"/>
      <c r="F13" s="10"/>
      <c r="G13" s="12"/>
      <c r="H13" s="10"/>
      <c r="I13" s="10"/>
    </row>
    <row r="14" spans="1:9" x14ac:dyDescent="0.3">
      <c r="A14" s="16"/>
      <c r="B14" s="17"/>
      <c r="C14" s="10" t="s">
        <v>152</v>
      </c>
      <c r="D14" s="10"/>
      <c r="E14" s="10">
        <v>9</v>
      </c>
      <c r="F14" s="10">
        <v>1</v>
      </c>
      <c r="G14" s="12">
        <v>252</v>
      </c>
      <c r="H14" s="10" t="s">
        <v>108</v>
      </c>
      <c r="I14" s="10"/>
    </row>
    <row r="15" spans="1:9" x14ac:dyDescent="0.3">
      <c r="A15" s="16"/>
      <c r="B15" s="16" t="s">
        <v>19</v>
      </c>
      <c r="C15" s="10"/>
      <c r="D15" s="10"/>
      <c r="E15" s="10"/>
      <c r="F15" s="10"/>
      <c r="G15" s="12"/>
      <c r="H15" s="10"/>
      <c r="I15" s="10"/>
    </row>
    <row r="16" spans="1:9" x14ac:dyDescent="0.3">
      <c r="A16" s="16"/>
      <c r="B16" s="16"/>
      <c r="C16" s="10" t="s">
        <v>77</v>
      </c>
      <c r="D16" s="10"/>
      <c r="E16" s="10">
        <v>4</v>
      </c>
      <c r="F16" s="10"/>
      <c r="G16" s="12">
        <v>241</v>
      </c>
      <c r="H16" s="10" t="s">
        <v>629</v>
      </c>
      <c r="I16" s="10"/>
    </row>
    <row r="17" spans="1:9" x14ac:dyDescent="0.3">
      <c r="A17" s="16"/>
      <c r="B17" s="16"/>
      <c r="C17" s="10" t="s">
        <v>80</v>
      </c>
      <c r="D17" s="10"/>
      <c r="E17" s="10">
        <v>20</v>
      </c>
      <c r="F17" s="10"/>
      <c r="G17" s="12">
        <v>243</v>
      </c>
      <c r="H17" s="10"/>
      <c r="I17" s="10"/>
    </row>
    <row r="18" spans="1:9" x14ac:dyDescent="0.3">
      <c r="A18" s="16"/>
      <c r="B18" s="16"/>
      <c r="C18" s="10"/>
      <c r="D18" s="10" t="s">
        <v>205</v>
      </c>
      <c r="E18" s="10">
        <v>5</v>
      </c>
      <c r="F18" s="10"/>
      <c r="G18" s="12">
        <v>243</v>
      </c>
      <c r="H18" s="10" t="s">
        <v>82</v>
      </c>
      <c r="I18" s="10"/>
    </row>
    <row r="19" spans="1:9" x14ac:dyDescent="0.3">
      <c r="A19" s="10"/>
      <c r="B19" s="10"/>
      <c r="C19" s="10"/>
      <c r="D19" s="10" t="s">
        <v>206</v>
      </c>
      <c r="E19" s="10">
        <v>5</v>
      </c>
      <c r="F19" s="10"/>
      <c r="G19" s="12" t="s">
        <v>207</v>
      </c>
      <c r="H19" s="10" t="s">
        <v>208</v>
      </c>
      <c r="I19" s="10"/>
    </row>
    <row r="20" spans="1:9" x14ac:dyDescent="0.3">
      <c r="A20" s="10"/>
      <c r="B20" s="10"/>
      <c r="C20" s="10"/>
      <c r="D20" s="10" t="s">
        <v>156</v>
      </c>
      <c r="E20" s="10">
        <v>5</v>
      </c>
      <c r="F20" s="10"/>
      <c r="G20" s="12" t="s">
        <v>209</v>
      </c>
      <c r="H20" s="10" t="s">
        <v>210</v>
      </c>
      <c r="I20" s="10"/>
    </row>
    <row r="21" spans="1:9" x14ac:dyDescent="0.3">
      <c r="A21" s="10"/>
      <c r="B21" s="10"/>
      <c r="C21" s="10"/>
      <c r="D21" s="10" t="s">
        <v>154</v>
      </c>
      <c r="E21" s="10">
        <v>5</v>
      </c>
      <c r="F21" s="10"/>
      <c r="G21" s="12" t="s">
        <v>211</v>
      </c>
      <c r="H21" s="10" t="s">
        <v>108</v>
      </c>
      <c r="I21" s="10"/>
    </row>
    <row r="22" spans="1:9" x14ac:dyDescent="0.3">
      <c r="A22" s="10"/>
      <c r="B22" s="10"/>
      <c r="C22" s="10" t="s">
        <v>447</v>
      </c>
      <c r="D22" s="10"/>
      <c r="E22" s="10">
        <v>5</v>
      </c>
      <c r="F22" s="10"/>
      <c r="G22" s="12">
        <v>251</v>
      </c>
      <c r="H22" s="10" t="s">
        <v>108</v>
      </c>
      <c r="I22" s="10"/>
    </row>
    <row r="23" spans="1:9" x14ac:dyDescent="0.3">
      <c r="A23" s="10"/>
      <c r="B23" s="10"/>
      <c r="C23" s="10" t="s">
        <v>445</v>
      </c>
      <c r="D23" s="10"/>
      <c r="E23" s="10">
        <v>6</v>
      </c>
      <c r="F23" s="10">
        <v>1</v>
      </c>
      <c r="G23" s="12" t="s">
        <v>628</v>
      </c>
      <c r="H23" s="10" t="s">
        <v>446</v>
      </c>
      <c r="I23" s="10"/>
    </row>
    <row r="24" spans="1:9" x14ac:dyDescent="0.3">
      <c r="A24" s="10"/>
      <c r="B24" s="10"/>
      <c r="C24" s="10"/>
      <c r="D24" s="10"/>
      <c r="E24" s="10"/>
      <c r="F24" s="10"/>
      <c r="G24" s="12"/>
      <c r="H24" s="10"/>
      <c r="I24" s="10"/>
    </row>
    <row r="25" spans="1:9" x14ac:dyDescent="0.3">
      <c r="A25" s="10"/>
      <c r="B25" s="10"/>
      <c r="C25" s="10"/>
      <c r="D25" s="10"/>
      <c r="E25" s="10"/>
      <c r="F25" s="10"/>
      <c r="G25" s="12"/>
      <c r="H25" s="10"/>
      <c r="I25" s="10"/>
    </row>
    <row r="26" spans="1:9" x14ac:dyDescent="0.3">
      <c r="A26" s="10"/>
      <c r="B26" s="10"/>
      <c r="C26" s="10"/>
      <c r="D26" s="10"/>
      <c r="E26" s="10"/>
      <c r="F26" s="10"/>
      <c r="G26" s="12"/>
      <c r="H26" s="10"/>
      <c r="I26" s="10"/>
    </row>
    <row r="27" spans="1:9" x14ac:dyDescent="0.3">
      <c r="A27" s="11" t="s">
        <v>88</v>
      </c>
      <c r="B27" s="10"/>
      <c r="C27" s="10"/>
      <c r="D27" s="10"/>
      <c r="E27" s="10"/>
      <c r="F27" s="10"/>
      <c r="G27" s="12"/>
      <c r="H27" s="10"/>
      <c r="I27" s="10"/>
    </row>
    <row r="28" spans="1:9" x14ac:dyDescent="0.3">
      <c r="A28" s="10"/>
      <c r="B28" s="11" t="s">
        <v>8</v>
      </c>
      <c r="C28" s="10"/>
      <c r="D28" s="10"/>
      <c r="E28" s="10"/>
      <c r="F28" s="10"/>
      <c r="G28" s="12"/>
      <c r="H28" s="10"/>
      <c r="I28" s="10"/>
    </row>
    <row r="29" spans="1:9" x14ac:dyDescent="0.3">
      <c r="A29" s="10"/>
      <c r="B29" s="10"/>
      <c r="C29" s="10" t="s">
        <v>835</v>
      </c>
      <c r="D29" s="10"/>
      <c r="E29" s="10">
        <v>2</v>
      </c>
      <c r="F29" s="10"/>
      <c r="G29" s="12">
        <v>246</v>
      </c>
      <c r="H29" s="10" t="s">
        <v>118</v>
      </c>
      <c r="I29" s="10"/>
    </row>
    <row r="30" spans="1:9" x14ac:dyDescent="0.3">
      <c r="A30" s="10"/>
      <c r="B30" s="10"/>
      <c r="C30" s="10" t="s">
        <v>836</v>
      </c>
      <c r="D30" s="10"/>
      <c r="E30" s="10">
        <v>4</v>
      </c>
      <c r="F30" s="10">
        <v>1</v>
      </c>
      <c r="G30" s="12">
        <v>248</v>
      </c>
      <c r="H30" s="10" t="s">
        <v>118</v>
      </c>
      <c r="I30" s="10"/>
    </row>
    <row r="31" spans="1:9" x14ac:dyDescent="0.3">
      <c r="A31" s="10"/>
      <c r="B31" s="10"/>
      <c r="C31" s="10" t="s">
        <v>778</v>
      </c>
      <c r="D31" s="10"/>
      <c r="E31" s="10">
        <v>5</v>
      </c>
      <c r="F31" s="10"/>
      <c r="G31" s="12">
        <v>249</v>
      </c>
      <c r="H31" s="10"/>
      <c r="I31" s="10"/>
    </row>
    <row r="32" spans="1:9" x14ac:dyDescent="0.3">
      <c r="A32" s="10"/>
      <c r="B32" s="10"/>
      <c r="C32" s="10" t="s">
        <v>837</v>
      </c>
      <c r="D32" s="10"/>
      <c r="E32" s="10">
        <v>1</v>
      </c>
      <c r="F32" s="10"/>
      <c r="G32" s="12">
        <v>249</v>
      </c>
      <c r="H32" s="10" t="s">
        <v>838</v>
      </c>
      <c r="I32" s="10"/>
    </row>
    <row r="33" spans="1:9" x14ac:dyDescent="0.3">
      <c r="A33" s="10"/>
      <c r="B33" s="10"/>
      <c r="C33" s="10" t="s">
        <v>746</v>
      </c>
      <c r="D33" s="10"/>
      <c r="E33" s="10">
        <v>4</v>
      </c>
      <c r="F33" s="10">
        <v>1</v>
      </c>
      <c r="G33" s="12">
        <v>250</v>
      </c>
      <c r="H33" s="10" t="s">
        <v>108</v>
      </c>
      <c r="I33" s="10"/>
    </row>
    <row r="34" spans="1:9" x14ac:dyDescent="0.3">
      <c r="A34" s="10"/>
      <c r="B34" s="10"/>
      <c r="C34" s="10" t="s">
        <v>747</v>
      </c>
      <c r="D34" s="10"/>
      <c r="E34" s="10">
        <v>6</v>
      </c>
      <c r="F34" s="10"/>
      <c r="G34" s="12">
        <v>253</v>
      </c>
      <c r="H34" s="10" t="s">
        <v>749</v>
      </c>
      <c r="I34" s="10"/>
    </row>
    <row r="35" spans="1:9" x14ac:dyDescent="0.3">
      <c r="A35" s="10"/>
      <c r="B35" s="10"/>
      <c r="C35" s="10" t="s">
        <v>750</v>
      </c>
      <c r="D35" s="10"/>
      <c r="E35" s="10">
        <v>8</v>
      </c>
      <c r="F35" s="10"/>
      <c r="G35" s="12">
        <v>253</v>
      </c>
      <c r="H35" s="10" t="s">
        <v>751</v>
      </c>
      <c r="I35" s="10"/>
    </row>
    <row r="36" spans="1:9" x14ac:dyDescent="0.3">
      <c r="A36" s="10"/>
      <c r="B36" s="10"/>
      <c r="C36" s="10" t="s">
        <v>212</v>
      </c>
      <c r="D36" s="10"/>
      <c r="E36" s="10">
        <v>8</v>
      </c>
      <c r="F36" s="10">
        <v>1</v>
      </c>
      <c r="G36" s="12">
        <v>254</v>
      </c>
      <c r="H36" s="10" t="s">
        <v>33</v>
      </c>
      <c r="I36" s="10"/>
    </row>
    <row r="37" spans="1:9" x14ac:dyDescent="0.3">
      <c r="A37" s="10"/>
      <c r="B37" s="11" t="s">
        <v>19</v>
      </c>
      <c r="C37" s="10"/>
      <c r="D37" s="10"/>
      <c r="E37" s="10"/>
      <c r="F37" s="10"/>
      <c r="G37" s="12"/>
      <c r="H37" s="10"/>
      <c r="I37" s="10"/>
    </row>
    <row r="38" spans="1:9" x14ac:dyDescent="0.3">
      <c r="A38" s="10"/>
      <c r="B38" s="10"/>
      <c r="C38" s="10" t="s">
        <v>181</v>
      </c>
      <c r="D38" s="10"/>
      <c r="E38" s="10">
        <v>7</v>
      </c>
      <c r="F38" s="10"/>
      <c r="G38" s="12">
        <v>250</v>
      </c>
      <c r="H38" s="10" t="s">
        <v>108</v>
      </c>
      <c r="I38" s="10"/>
    </row>
    <row r="39" spans="1:9" x14ac:dyDescent="0.3">
      <c r="A39" s="10"/>
      <c r="B39" s="10"/>
      <c r="C39" s="10"/>
      <c r="D39" s="10"/>
      <c r="E39" s="10"/>
      <c r="F39" s="10"/>
      <c r="G39" s="12"/>
      <c r="H39" s="10"/>
      <c r="I39" s="10"/>
    </row>
    <row r="40" spans="1:9" x14ac:dyDescent="0.3">
      <c r="A40" s="10"/>
      <c r="B40" s="10"/>
      <c r="C40" s="10"/>
      <c r="D40" s="10"/>
      <c r="E40" s="10"/>
      <c r="F40" s="10"/>
      <c r="G40" s="12"/>
      <c r="H40" s="10"/>
      <c r="I40" s="10"/>
    </row>
    <row r="41" spans="1:9" x14ac:dyDescent="0.3">
      <c r="A41" s="11" t="s">
        <v>131</v>
      </c>
      <c r="B41" s="10"/>
      <c r="C41" s="10"/>
      <c r="D41" s="10"/>
      <c r="E41" s="10"/>
      <c r="F41" s="10"/>
      <c r="G41" s="12"/>
      <c r="H41" s="10"/>
      <c r="I41" s="10"/>
    </row>
    <row r="42" spans="1:9" x14ac:dyDescent="0.3">
      <c r="A42" s="10"/>
      <c r="B42" s="10" t="s">
        <v>8</v>
      </c>
      <c r="C42" s="10"/>
      <c r="D42" s="10"/>
      <c r="E42" s="10"/>
      <c r="F42" s="10"/>
      <c r="G42" s="12"/>
      <c r="H42" s="10"/>
      <c r="I42" s="10"/>
    </row>
    <row r="43" spans="1:9" x14ac:dyDescent="0.3">
      <c r="A43" s="10"/>
      <c r="B43" s="10"/>
      <c r="C43" s="10" t="s">
        <v>453</v>
      </c>
      <c r="D43" s="10"/>
      <c r="E43" s="10">
        <v>5</v>
      </c>
      <c r="F43" s="10">
        <v>1</v>
      </c>
      <c r="G43" s="12">
        <v>250</v>
      </c>
      <c r="H43" s="10" t="s">
        <v>108</v>
      </c>
      <c r="I43" s="10"/>
    </row>
    <row r="44" spans="1:9" x14ac:dyDescent="0.3">
      <c r="A44" s="10"/>
      <c r="B44" s="10"/>
      <c r="C44" s="10" t="s">
        <v>839</v>
      </c>
      <c r="D44" s="10"/>
      <c r="E44" s="10">
        <v>9</v>
      </c>
      <c r="F44" s="10">
        <v>1</v>
      </c>
      <c r="G44" s="12">
        <v>253</v>
      </c>
      <c r="H44" s="10" t="s">
        <v>840</v>
      </c>
      <c r="I44" s="10"/>
    </row>
    <row r="45" spans="1:9" x14ac:dyDescent="0.3">
      <c r="A45" s="10"/>
      <c r="B45" s="10"/>
      <c r="C45" s="10" t="s">
        <v>184</v>
      </c>
      <c r="D45" s="10"/>
      <c r="E45" s="10">
        <v>10</v>
      </c>
      <c r="F45" s="10">
        <v>2</v>
      </c>
      <c r="G45" s="12">
        <v>528</v>
      </c>
      <c r="H45" s="10" t="s">
        <v>183</v>
      </c>
      <c r="I45" s="10" t="s">
        <v>38</v>
      </c>
    </row>
    <row r="46" spans="1:9" x14ac:dyDescent="0.3">
      <c r="A46" s="10"/>
      <c r="B46" s="10" t="s">
        <v>19</v>
      </c>
      <c r="C46" s="10"/>
      <c r="D46" s="10"/>
      <c r="E46" s="10"/>
      <c r="F46" s="10"/>
      <c r="G46" s="12"/>
      <c r="H46" s="10"/>
      <c r="I46" s="10"/>
    </row>
    <row r="47" spans="1:9" x14ac:dyDescent="0.3">
      <c r="A47" s="10"/>
      <c r="B47" s="10"/>
      <c r="C47" s="10" t="s">
        <v>456</v>
      </c>
      <c r="D47" s="10"/>
      <c r="E47" s="10">
        <v>15</v>
      </c>
      <c r="F47" s="10"/>
      <c r="G47" s="12">
        <v>247</v>
      </c>
      <c r="H47" s="10" t="s">
        <v>457</v>
      </c>
      <c r="I47" s="10"/>
    </row>
    <row r="48" spans="1:9" x14ac:dyDescent="0.3">
      <c r="A48" s="10"/>
      <c r="B48" s="10"/>
      <c r="C48" s="10"/>
      <c r="D48" s="10" t="s">
        <v>458</v>
      </c>
      <c r="E48" s="10">
        <v>3</v>
      </c>
      <c r="F48" s="10"/>
      <c r="G48" s="12"/>
      <c r="H48" s="10"/>
      <c r="I48" s="10"/>
    </row>
    <row r="49" spans="1:9" x14ac:dyDescent="0.3">
      <c r="A49" s="10"/>
      <c r="B49" s="10"/>
      <c r="C49" s="10"/>
      <c r="D49" s="10" t="s">
        <v>410</v>
      </c>
      <c r="E49" s="10">
        <v>12</v>
      </c>
      <c r="F49" s="10"/>
      <c r="G49" s="12"/>
      <c r="H49" s="10"/>
      <c r="I49" s="10"/>
    </row>
    <row r="50" spans="1:9" x14ac:dyDescent="0.3">
      <c r="A50" s="10"/>
      <c r="B50" s="10"/>
      <c r="C50" s="10" t="s">
        <v>828</v>
      </c>
      <c r="D50" s="10"/>
      <c r="E50" s="10">
        <v>3</v>
      </c>
      <c r="F50" s="10">
        <v>2</v>
      </c>
      <c r="G50" s="12">
        <v>247</v>
      </c>
      <c r="H50" s="10"/>
      <c r="I50" s="10"/>
    </row>
    <row r="51" spans="1:9" x14ac:dyDescent="0.3">
      <c r="A51" s="10"/>
      <c r="B51" s="10"/>
      <c r="C51" s="10" t="s">
        <v>188</v>
      </c>
      <c r="D51" s="10"/>
      <c r="E51" s="10">
        <v>11</v>
      </c>
      <c r="F51" s="10">
        <v>2</v>
      </c>
      <c r="G51" s="12" t="s">
        <v>189</v>
      </c>
      <c r="H51" s="10"/>
      <c r="I51" s="10"/>
    </row>
    <row r="52" spans="1:9" x14ac:dyDescent="0.3">
      <c r="A52" s="10"/>
      <c r="B52" s="10"/>
      <c r="C52" s="10" t="s">
        <v>197</v>
      </c>
      <c r="D52" s="10"/>
      <c r="E52" s="10">
        <v>14</v>
      </c>
      <c r="F52" s="10">
        <v>1</v>
      </c>
      <c r="G52" s="10">
        <v>528</v>
      </c>
      <c r="H52" s="10" t="s">
        <v>108</v>
      </c>
      <c r="I52" s="10" t="s">
        <v>195</v>
      </c>
    </row>
    <row r="53" spans="1:9" x14ac:dyDescent="0.3">
      <c r="A53" s="10"/>
      <c r="B53" s="10"/>
      <c r="C53" s="10" t="s">
        <v>841</v>
      </c>
      <c r="D53" s="10"/>
      <c r="E53" s="10">
        <v>2</v>
      </c>
      <c r="F53" s="10">
        <v>2</v>
      </c>
      <c r="G53" s="12" t="s">
        <v>842</v>
      </c>
      <c r="H53" s="10" t="s">
        <v>118</v>
      </c>
      <c r="I53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CD58B-F3BB-4578-A283-E902FE29AA27}">
  <sheetPr>
    <pageSetUpPr fitToPage="1"/>
  </sheetPr>
  <dimension ref="A1:I68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25.5546875" bestFit="1" customWidth="1"/>
    <col min="4" max="4" width="17.109375" bestFit="1" customWidth="1"/>
    <col min="5" max="5" width="10.44140625" bestFit="1" customWidth="1"/>
    <col min="6" max="6" width="4.33203125" bestFit="1" customWidth="1"/>
    <col min="7" max="7" width="9.33203125" bestFit="1" customWidth="1"/>
    <col min="8" max="8" width="31" bestFit="1" customWidth="1"/>
    <col min="9" max="9" width="25.109375" bestFit="1" customWidth="1"/>
  </cols>
  <sheetData>
    <row r="1" spans="1:9" x14ac:dyDescent="0.3">
      <c r="A1" s="1" t="s">
        <v>253</v>
      </c>
    </row>
    <row r="2" spans="1:9" x14ac:dyDescent="0.3">
      <c r="A2" s="1" t="s">
        <v>58</v>
      </c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7"/>
      <c r="H4" s="6"/>
      <c r="I4" s="8"/>
    </row>
    <row r="5" spans="1:9" x14ac:dyDescent="0.3">
      <c r="A5" s="9"/>
      <c r="B5" s="6" t="s">
        <v>8</v>
      </c>
      <c r="G5" s="2"/>
    </row>
    <row r="6" spans="1:9" x14ac:dyDescent="0.3">
      <c r="A6" s="9"/>
      <c r="B6" s="6"/>
      <c r="C6" t="s">
        <v>60</v>
      </c>
      <c r="E6">
        <v>2</v>
      </c>
      <c r="G6" s="2">
        <v>63</v>
      </c>
      <c r="H6" t="s">
        <v>61</v>
      </c>
    </row>
    <row r="7" spans="1:9" x14ac:dyDescent="0.3">
      <c r="A7" s="9"/>
      <c r="B7" s="6"/>
      <c r="C7" t="s">
        <v>62</v>
      </c>
      <c r="E7">
        <v>1</v>
      </c>
      <c r="G7" s="2">
        <v>63</v>
      </c>
      <c r="H7" t="s">
        <v>63</v>
      </c>
    </row>
    <row r="8" spans="1:9" x14ac:dyDescent="0.3">
      <c r="A8" s="9"/>
      <c r="B8" s="6"/>
      <c r="C8" t="s">
        <v>64</v>
      </c>
      <c r="E8">
        <v>1</v>
      </c>
      <c r="G8" s="2">
        <v>81</v>
      </c>
      <c r="H8" t="s">
        <v>65</v>
      </c>
    </row>
    <row r="9" spans="1:9" x14ac:dyDescent="0.3">
      <c r="A9" s="9"/>
      <c r="B9" s="6"/>
      <c r="C9" t="s">
        <v>11</v>
      </c>
      <c r="E9">
        <v>2</v>
      </c>
      <c r="G9" s="2">
        <v>86</v>
      </c>
      <c r="H9" t="s">
        <v>12</v>
      </c>
    </row>
    <row r="10" spans="1:9" x14ac:dyDescent="0.3">
      <c r="A10" s="9"/>
      <c r="B10" s="6"/>
      <c r="G10" s="2"/>
    </row>
    <row r="11" spans="1:9" x14ac:dyDescent="0.3">
      <c r="A11" s="9" t="s">
        <v>66</v>
      </c>
      <c r="B11" s="6"/>
      <c r="G11" s="2"/>
    </row>
    <row r="12" spans="1:9" x14ac:dyDescent="0.3">
      <c r="A12" s="9"/>
      <c r="B12" s="9" t="s">
        <v>8</v>
      </c>
      <c r="G12" s="2"/>
    </row>
    <row r="13" spans="1:9" x14ac:dyDescent="0.3">
      <c r="A13" s="9"/>
      <c r="B13" s="6"/>
      <c r="C13" t="s">
        <v>67</v>
      </c>
      <c r="E13">
        <v>3</v>
      </c>
      <c r="G13" s="2">
        <v>97</v>
      </c>
      <c r="H13" t="s">
        <v>68</v>
      </c>
    </row>
    <row r="14" spans="1:9" x14ac:dyDescent="0.3">
      <c r="A14" s="9"/>
      <c r="B14" s="9" t="s">
        <v>19</v>
      </c>
      <c r="G14" s="2"/>
    </row>
    <row r="15" spans="1:9" x14ac:dyDescent="0.3">
      <c r="A15" s="9"/>
      <c r="B15" s="9"/>
      <c r="C15" t="s">
        <v>20</v>
      </c>
      <c r="E15">
        <v>11</v>
      </c>
      <c r="G15" s="2">
        <v>83</v>
      </c>
      <c r="H15" t="s">
        <v>69</v>
      </c>
    </row>
    <row r="16" spans="1:9" x14ac:dyDescent="0.3">
      <c r="A16" s="9"/>
      <c r="B16" s="9"/>
      <c r="C16" t="s">
        <v>70</v>
      </c>
      <c r="E16">
        <v>6</v>
      </c>
      <c r="G16" s="2">
        <v>84</v>
      </c>
      <c r="H16" t="s">
        <v>71</v>
      </c>
    </row>
    <row r="17" spans="1:9" x14ac:dyDescent="0.3">
      <c r="C17" t="s">
        <v>72</v>
      </c>
      <c r="E17">
        <v>3</v>
      </c>
      <c r="G17" s="2">
        <v>84</v>
      </c>
      <c r="H17" t="s">
        <v>71</v>
      </c>
    </row>
    <row r="18" spans="1:9" x14ac:dyDescent="0.3">
      <c r="C18" t="s">
        <v>73</v>
      </c>
      <c r="E18">
        <v>3</v>
      </c>
      <c r="G18" s="2">
        <v>84</v>
      </c>
      <c r="H18" t="s">
        <v>74</v>
      </c>
    </row>
    <row r="19" spans="1:9" x14ac:dyDescent="0.3">
      <c r="C19" t="s">
        <v>75</v>
      </c>
      <c r="E19">
        <v>2</v>
      </c>
      <c r="G19" s="2">
        <v>99</v>
      </c>
      <c r="H19" t="s">
        <v>76</v>
      </c>
    </row>
    <row r="20" spans="1:9" x14ac:dyDescent="0.3">
      <c r="C20" t="s">
        <v>77</v>
      </c>
      <c r="E20">
        <v>4</v>
      </c>
      <c r="G20" s="2" t="s">
        <v>78</v>
      </c>
      <c r="H20" t="s">
        <v>79</v>
      </c>
    </row>
    <row r="21" spans="1:9" x14ac:dyDescent="0.3">
      <c r="C21" t="s">
        <v>80</v>
      </c>
      <c r="E21">
        <v>16</v>
      </c>
      <c r="F21">
        <v>1</v>
      </c>
      <c r="G21" s="2">
        <v>101</v>
      </c>
      <c r="H21" t="s">
        <v>81</v>
      </c>
    </row>
    <row r="22" spans="1:9" x14ac:dyDescent="0.3">
      <c r="D22" t="s">
        <v>29</v>
      </c>
      <c r="E22">
        <v>4</v>
      </c>
      <c r="G22" s="2"/>
      <c r="H22" t="s">
        <v>82</v>
      </c>
    </row>
    <row r="23" spans="1:9" x14ac:dyDescent="0.3">
      <c r="D23" t="s">
        <v>83</v>
      </c>
      <c r="E23">
        <v>6</v>
      </c>
      <c r="F23">
        <v>1</v>
      </c>
      <c r="G23" s="2"/>
      <c r="H23" t="s">
        <v>84</v>
      </c>
    </row>
    <row r="24" spans="1:9" x14ac:dyDescent="0.3">
      <c r="D24" t="s">
        <v>85</v>
      </c>
      <c r="E24">
        <v>6</v>
      </c>
      <c r="G24" s="2"/>
      <c r="H24" t="s">
        <v>68</v>
      </c>
    </row>
    <row r="25" spans="1:9" x14ac:dyDescent="0.3">
      <c r="C25" t="s">
        <v>86</v>
      </c>
      <c r="E25">
        <v>14</v>
      </c>
      <c r="G25" s="2">
        <v>99</v>
      </c>
      <c r="H25" t="s">
        <v>87</v>
      </c>
    </row>
    <row r="26" spans="1:9" x14ac:dyDescent="0.3">
      <c r="G26" s="2"/>
    </row>
    <row r="27" spans="1:9" x14ac:dyDescent="0.3">
      <c r="A27" s="1" t="s">
        <v>88</v>
      </c>
      <c r="G27" s="2"/>
    </row>
    <row r="28" spans="1:9" x14ac:dyDescent="0.3">
      <c r="B28" s="1" t="s">
        <v>8</v>
      </c>
      <c r="G28" s="2"/>
    </row>
    <row r="29" spans="1:9" x14ac:dyDescent="0.3">
      <c r="C29" t="s">
        <v>89</v>
      </c>
      <c r="E29">
        <v>11</v>
      </c>
      <c r="G29" s="2" t="s">
        <v>90</v>
      </c>
      <c r="H29" t="s">
        <v>33</v>
      </c>
      <c r="I29" t="s">
        <v>91</v>
      </c>
    </row>
    <row r="30" spans="1:9" x14ac:dyDescent="0.3">
      <c r="D30" t="s">
        <v>92</v>
      </c>
      <c r="E30">
        <v>5</v>
      </c>
      <c r="G30" s="2"/>
    </row>
    <row r="31" spans="1:9" x14ac:dyDescent="0.3">
      <c r="D31" t="s">
        <v>93</v>
      </c>
      <c r="E31">
        <v>3</v>
      </c>
      <c r="G31" s="2"/>
    </row>
    <row r="32" spans="1:9" x14ac:dyDescent="0.3">
      <c r="D32" t="s">
        <v>94</v>
      </c>
      <c r="E32">
        <v>3</v>
      </c>
      <c r="G32" s="2"/>
    </row>
    <row r="33" spans="3:9" x14ac:dyDescent="0.3">
      <c r="C33" t="s">
        <v>95</v>
      </c>
      <c r="E33">
        <v>2</v>
      </c>
      <c r="F33">
        <v>1</v>
      </c>
      <c r="G33" s="2">
        <v>80</v>
      </c>
      <c r="H33" t="s">
        <v>71</v>
      </c>
      <c r="I33" t="s">
        <v>96</v>
      </c>
    </row>
    <row r="34" spans="3:9" x14ac:dyDescent="0.3">
      <c r="C34" t="s">
        <v>97</v>
      </c>
      <c r="E34">
        <v>13</v>
      </c>
      <c r="F34">
        <v>2</v>
      </c>
      <c r="G34" s="2">
        <v>81</v>
      </c>
      <c r="H34" t="s">
        <v>71</v>
      </c>
    </row>
    <row r="35" spans="3:9" x14ac:dyDescent="0.3">
      <c r="C35" s="10" t="s">
        <v>98</v>
      </c>
      <c r="D35" s="10"/>
      <c r="E35" s="10">
        <v>15</v>
      </c>
      <c r="G35" s="2">
        <v>81</v>
      </c>
      <c r="H35" t="s">
        <v>71</v>
      </c>
    </row>
    <row r="36" spans="3:9" x14ac:dyDescent="0.3">
      <c r="C36" t="s">
        <v>99</v>
      </c>
      <c r="E36">
        <v>10</v>
      </c>
      <c r="F36">
        <v>2</v>
      </c>
      <c r="G36" s="2">
        <v>82</v>
      </c>
      <c r="H36" t="s">
        <v>71</v>
      </c>
    </row>
    <row r="37" spans="3:9" x14ac:dyDescent="0.3">
      <c r="D37" t="s">
        <v>100</v>
      </c>
      <c r="E37">
        <v>3</v>
      </c>
      <c r="G37" s="2"/>
    </row>
    <row r="38" spans="3:9" x14ac:dyDescent="0.3">
      <c r="D38" t="s">
        <v>101</v>
      </c>
      <c r="E38">
        <v>3</v>
      </c>
      <c r="G38" s="2"/>
    </row>
    <row r="39" spans="3:9" x14ac:dyDescent="0.3">
      <c r="D39" t="s">
        <v>102</v>
      </c>
      <c r="E39">
        <v>4</v>
      </c>
      <c r="F39">
        <v>2</v>
      </c>
      <c r="G39" s="2"/>
    </row>
    <row r="40" spans="3:9" x14ac:dyDescent="0.3">
      <c r="C40" t="s">
        <v>103</v>
      </c>
      <c r="E40">
        <v>4</v>
      </c>
      <c r="F40">
        <v>1</v>
      </c>
      <c r="G40" s="2">
        <v>83</v>
      </c>
      <c r="H40" t="s">
        <v>33</v>
      </c>
    </row>
    <row r="41" spans="3:9" x14ac:dyDescent="0.3">
      <c r="C41" t="s">
        <v>104</v>
      </c>
      <c r="E41">
        <v>4</v>
      </c>
      <c r="G41" s="2">
        <v>85</v>
      </c>
      <c r="H41" t="s">
        <v>74</v>
      </c>
    </row>
    <row r="42" spans="3:9" x14ac:dyDescent="0.3">
      <c r="C42" t="s">
        <v>105</v>
      </c>
      <c r="E42">
        <v>8</v>
      </c>
      <c r="F42">
        <v>1</v>
      </c>
      <c r="G42" s="2">
        <v>85</v>
      </c>
      <c r="H42" t="s">
        <v>106</v>
      </c>
    </row>
    <row r="43" spans="3:9" x14ac:dyDescent="0.3">
      <c r="C43" t="s">
        <v>107</v>
      </c>
      <c r="E43">
        <v>6</v>
      </c>
      <c r="F43">
        <v>1</v>
      </c>
      <c r="G43" s="2">
        <v>85</v>
      </c>
      <c r="H43" t="s">
        <v>108</v>
      </c>
    </row>
    <row r="44" spans="3:9" x14ac:dyDescent="0.3">
      <c r="C44" t="s">
        <v>109</v>
      </c>
      <c r="E44">
        <v>16</v>
      </c>
      <c r="G44" s="2" t="s">
        <v>110</v>
      </c>
      <c r="H44" t="s">
        <v>108</v>
      </c>
    </row>
    <row r="45" spans="3:9" x14ac:dyDescent="0.3">
      <c r="D45" t="s">
        <v>111</v>
      </c>
      <c r="E45">
        <v>8</v>
      </c>
      <c r="G45" s="2"/>
    </row>
    <row r="46" spans="3:9" x14ac:dyDescent="0.3">
      <c r="D46" t="s">
        <v>112</v>
      </c>
      <c r="E46">
        <v>8</v>
      </c>
      <c r="G46" s="2"/>
    </row>
    <row r="47" spans="3:9" x14ac:dyDescent="0.3">
      <c r="C47" t="s">
        <v>113</v>
      </c>
      <c r="E47">
        <v>6</v>
      </c>
      <c r="G47" s="2">
        <v>87</v>
      </c>
      <c r="H47" t="s">
        <v>114</v>
      </c>
    </row>
    <row r="48" spans="3:9" x14ac:dyDescent="0.3">
      <c r="C48" t="s">
        <v>115</v>
      </c>
      <c r="E48">
        <v>1</v>
      </c>
      <c r="G48" s="2">
        <v>95</v>
      </c>
      <c r="H48" t="s">
        <v>116</v>
      </c>
    </row>
    <row r="49" spans="1:8" x14ac:dyDescent="0.3">
      <c r="C49" t="s">
        <v>117</v>
      </c>
      <c r="E49">
        <v>1</v>
      </c>
      <c r="G49" s="2">
        <v>98</v>
      </c>
      <c r="H49" t="s">
        <v>118</v>
      </c>
    </row>
    <row r="50" spans="1:8" x14ac:dyDescent="0.3">
      <c r="C50" t="s">
        <v>119</v>
      </c>
      <c r="E50">
        <v>1</v>
      </c>
      <c r="G50" s="2">
        <v>98</v>
      </c>
      <c r="H50" t="s">
        <v>118</v>
      </c>
    </row>
    <row r="51" spans="1:8" x14ac:dyDescent="0.3">
      <c r="C51" t="s">
        <v>120</v>
      </c>
      <c r="E51">
        <v>1</v>
      </c>
      <c r="G51" s="2">
        <v>98</v>
      </c>
      <c r="H51" t="s">
        <v>121</v>
      </c>
    </row>
    <row r="52" spans="1:8" x14ac:dyDescent="0.3">
      <c r="C52" t="s">
        <v>122</v>
      </c>
      <c r="E52">
        <v>5</v>
      </c>
      <c r="G52" s="2">
        <v>98</v>
      </c>
      <c r="H52" t="s">
        <v>84</v>
      </c>
    </row>
    <row r="53" spans="1:8" x14ac:dyDescent="0.3">
      <c r="C53" t="s">
        <v>123</v>
      </c>
      <c r="E53">
        <v>4</v>
      </c>
      <c r="G53" s="2">
        <v>98</v>
      </c>
      <c r="H53" t="s">
        <v>124</v>
      </c>
    </row>
    <row r="54" spans="1:8" x14ac:dyDescent="0.3">
      <c r="C54" t="s">
        <v>125</v>
      </c>
      <c r="E54">
        <v>1</v>
      </c>
      <c r="G54" s="2">
        <v>98</v>
      </c>
      <c r="H54" t="s">
        <v>126</v>
      </c>
    </row>
    <row r="55" spans="1:8" x14ac:dyDescent="0.3">
      <c r="C55" t="s">
        <v>127</v>
      </c>
      <c r="E55">
        <v>3</v>
      </c>
      <c r="F55">
        <v>1</v>
      </c>
      <c r="G55" s="2">
        <v>102</v>
      </c>
      <c r="H55" t="s">
        <v>118</v>
      </c>
    </row>
    <row r="56" spans="1:8" x14ac:dyDescent="0.3">
      <c r="C56" t="s">
        <v>128</v>
      </c>
      <c r="E56">
        <v>6</v>
      </c>
      <c r="G56" s="2">
        <v>103</v>
      </c>
      <c r="H56" t="s">
        <v>121</v>
      </c>
    </row>
    <row r="57" spans="1:8" x14ac:dyDescent="0.3">
      <c r="C57" t="s">
        <v>129</v>
      </c>
      <c r="E57">
        <v>3</v>
      </c>
      <c r="F57">
        <v>1</v>
      </c>
      <c r="G57" s="2">
        <v>103</v>
      </c>
      <c r="H57" t="s">
        <v>68</v>
      </c>
    </row>
    <row r="58" spans="1:8" x14ac:dyDescent="0.3">
      <c r="B58" s="1" t="s">
        <v>19</v>
      </c>
      <c r="G58" s="2"/>
    </row>
    <row r="59" spans="1:8" x14ac:dyDescent="0.3">
      <c r="C59" t="s">
        <v>130</v>
      </c>
      <c r="E59">
        <v>6</v>
      </c>
      <c r="G59" s="2">
        <v>87</v>
      </c>
      <c r="H59" t="s">
        <v>71</v>
      </c>
    </row>
    <row r="60" spans="1:8" x14ac:dyDescent="0.3">
      <c r="G60" s="2"/>
    </row>
    <row r="61" spans="1:8" x14ac:dyDescent="0.3">
      <c r="A61" s="1" t="s">
        <v>131</v>
      </c>
      <c r="G61" s="2"/>
    </row>
    <row r="62" spans="1:8" x14ac:dyDescent="0.3">
      <c r="B62" t="s">
        <v>8</v>
      </c>
      <c r="G62" s="2"/>
    </row>
    <row r="63" spans="1:8" x14ac:dyDescent="0.3">
      <c r="C63" t="s">
        <v>132</v>
      </c>
      <c r="E63">
        <v>5</v>
      </c>
      <c r="F63">
        <v>2</v>
      </c>
      <c r="G63" s="2">
        <v>86</v>
      </c>
      <c r="H63" t="s">
        <v>133</v>
      </c>
    </row>
    <row r="64" spans="1:8" x14ac:dyDescent="0.3">
      <c r="C64" t="s">
        <v>134</v>
      </c>
      <c r="E64">
        <v>4</v>
      </c>
      <c r="F64">
        <v>3</v>
      </c>
      <c r="G64" s="2">
        <v>86</v>
      </c>
      <c r="H64" t="s">
        <v>135</v>
      </c>
    </row>
    <row r="65" spans="3:8" x14ac:dyDescent="0.3">
      <c r="C65" t="s">
        <v>136</v>
      </c>
      <c r="E65">
        <v>11</v>
      </c>
      <c r="F65">
        <v>2</v>
      </c>
      <c r="G65" s="2">
        <v>98</v>
      </c>
      <c r="H65" t="s">
        <v>137</v>
      </c>
    </row>
    <row r="66" spans="3:8" x14ac:dyDescent="0.3">
      <c r="C66" t="s">
        <v>138</v>
      </c>
      <c r="E66">
        <v>8</v>
      </c>
      <c r="F66">
        <v>1</v>
      </c>
      <c r="G66" s="2" t="s">
        <v>139</v>
      </c>
      <c r="H66" t="s">
        <v>140</v>
      </c>
    </row>
    <row r="67" spans="3:8" x14ac:dyDescent="0.3">
      <c r="C67" t="s">
        <v>52</v>
      </c>
      <c r="E67">
        <v>4</v>
      </c>
      <c r="G67" s="2">
        <v>97</v>
      </c>
    </row>
    <row r="68" spans="3:8" x14ac:dyDescent="0.3">
      <c r="G68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F767-0D29-4464-A8EC-3C807B7C54CD}">
  <sheetPr>
    <pageSetUpPr fitToPage="1"/>
  </sheetPr>
  <dimension ref="A1:I56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34.6640625" bestFit="1" customWidth="1"/>
    <col min="4" max="4" width="11.88671875" bestFit="1" customWidth="1"/>
    <col min="5" max="5" width="10.44140625" bestFit="1" customWidth="1"/>
    <col min="6" max="6" width="4.33203125" bestFit="1" customWidth="1"/>
    <col min="7" max="7" width="26" bestFit="1" customWidth="1"/>
    <col min="8" max="8" width="34.33203125" bestFit="1" customWidth="1"/>
    <col min="9" max="9" width="10.6640625" bestFit="1" customWidth="1"/>
  </cols>
  <sheetData>
    <row r="1" spans="1:9" x14ac:dyDescent="0.3">
      <c r="A1" s="1" t="s">
        <v>625</v>
      </c>
    </row>
    <row r="2" spans="1:9" x14ac:dyDescent="0.3">
      <c r="A2" s="1" t="s">
        <v>572</v>
      </c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21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7"/>
      <c r="H4" s="6"/>
      <c r="I4" s="8"/>
    </row>
    <row r="5" spans="1:9" x14ac:dyDescent="0.3">
      <c r="A5" s="9"/>
      <c r="B5" s="6" t="s">
        <v>8</v>
      </c>
      <c r="G5" s="2"/>
    </row>
    <row r="6" spans="1:9" x14ac:dyDescent="0.3">
      <c r="A6" s="9"/>
      <c r="B6" s="6"/>
      <c r="C6" t="s">
        <v>64</v>
      </c>
      <c r="E6">
        <v>1</v>
      </c>
      <c r="G6" s="2">
        <v>18</v>
      </c>
      <c r="H6" t="s">
        <v>573</v>
      </c>
    </row>
    <row r="7" spans="1:9" x14ac:dyDescent="0.3">
      <c r="A7" s="9"/>
      <c r="B7" s="6"/>
      <c r="C7" t="s">
        <v>353</v>
      </c>
      <c r="E7">
        <v>2</v>
      </c>
      <c r="G7" s="2">
        <v>23</v>
      </c>
      <c r="H7" t="s">
        <v>12</v>
      </c>
    </row>
    <row r="8" spans="1:9" x14ac:dyDescent="0.3">
      <c r="A8" s="9"/>
      <c r="B8" s="6"/>
      <c r="C8" t="s">
        <v>574</v>
      </c>
      <c r="E8">
        <v>4</v>
      </c>
      <c r="F8">
        <v>2</v>
      </c>
      <c r="G8" s="2">
        <v>31</v>
      </c>
      <c r="H8" t="s">
        <v>502</v>
      </c>
    </row>
    <row r="9" spans="1:9" x14ac:dyDescent="0.3">
      <c r="A9" s="9"/>
      <c r="B9" s="6"/>
      <c r="C9" t="s">
        <v>575</v>
      </c>
      <c r="E9">
        <v>4</v>
      </c>
      <c r="F9">
        <v>2</v>
      </c>
      <c r="G9" s="2">
        <v>31</v>
      </c>
      <c r="H9" t="s">
        <v>502</v>
      </c>
    </row>
    <row r="10" spans="1:9" x14ac:dyDescent="0.3">
      <c r="A10" s="9"/>
      <c r="B10" s="6"/>
      <c r="C10" t="s">
        <v>60</v>
      </c>
      <c r="E10">
        <v>1</v>
      </c>
      <c r="G10" s="2">
        <v>35</v>
      </c>
      <c r="H10" t="s">
        <v>576</v>
      </c>
    </row>
    <row r="11" spans="1:9" x14ac:dyDescent="0.3">
      <c r="A11" s="9"/>
      <c r="B11" s="6"/>
      <c r="C11" t="s">
        <v>577</v>
      </c>
      <c r="E11">
        <v>3</v>
      </c>
      <c r="G11" s="2">
        <v>35</v>
      </c>
      <c r="H11" t="s">
        <v>578</v>
      </c>
    </row>
    <row r="12" spans="1:9" x14ac:dyDescent="0.3">
      <c r="A12" s="9"/>
      <c r="B12" s="6"/>
      <c r="C12" t="s">
        <v>579</v>
      </c>
      <c r="E12">
        <v>3</v>
      </c>
      <c r="G12" s="2">
        <v>42</v>
      </c>
      <c r="H12" t="s">
        <v>580</v>
      </c>
    </row>
    <row r="13" spans="1:9" x14ac:dyDescent="0.3">
      <c r="A13" s="9" t="s">
        <v>66</v>
      </c>
      <c r="B13" s="6"/>
      <c r="G13" s="2"/>
    </row>
    <row r="14" spans="1:9" x14ac:dyDescent="0.3">
      <c r="A14" s="9"/>
      <c r="B14" s="9" t="s">
        <v>8</v>
      </c>
      <c r="G14" s="2"/>
    </row>
    <row r="15" spans="1:9" x14ac:dyDescent="0.3">
      <c r="A15" s="9"/>
      <c r="B15" s="6"/>
      <c r="C15" t="s">
        <v>536</v>
      </c>
      <c r="E15">
        <v>3</v>
      </c>
      <c r="F15">
        <v>3</v>
      </c>
      <c r="G15" s="2">
        <v>21</v>
      </c>
      <c r="H15" t="s">
        <v>581</v>
      </c>
    </row>
    <row r="16" spans="1:9" x14ac:dyDescent="0.3">
      <c r="A16" s="9"/>
      <c r="B16" s="6"/>
      <c r="C16" t="s">
        <v>582</v>
      </c>
      <c r="E16">
        <v>1</v>
      </c>
      <c r="G16" s="2">
        <v>32</v>
      </c>
      <c r="H16" t="s">
        <v>30</v>
      </c>
      <c r="I16" t="s">
        <v>583</v>
      </c>
    </row>
    <row r="17" spans="1:8" x14ac:dyDescent="0.3">
      <c r="A17" s="9"/>
      <c r="B17" s="6"/>
      <c r="C17" t="s">
        <v>357</v>
      </c>
      <c r="E17">
        <v>5</v>
      </c>
      <c r="F17">
        <v>2</v>
      </c>
      <c r="G17" s="2" t="s">
        <v>584</v>
      </c>
      <c r="H17" t="s">
        <v>84</v>
      </c>
    </row>
    <row r="18" spans="1:8" x14ac:dyDescent="0.3">
      <c r="A18" s="9"/>
      <c r="B18" s="9" t="s">
        <v>19</v>
      </c>
      <c r="G18" s="2"/>
    </row>
    <row r="19" spans="1:8" x14ac:dyDescent="0.3">
      <c r="A19" s="9"/>
      <c r="B19" s="9"/>
      <c r="C19" t="s">
        <v>585</v>
      </c>
      <c r="E19">
        <v>10</v>
      </c>
      <c r="F19">
        <v>1</v>
      </c>
      <c r="G19" s="2">
        <v>19</v>
      </c>
      <c r="H19" t="s">
        <v>581</v>
      </c>
    </row>
    <row r="20" spans="1:8" x14ac:dyDescent="0.3">
      <c r="A20" s="9"/>
      <c r="B20" s="9"/>
      <c r="C20" t="s">
        <v>586</v>
      </c>
      <c r="E20">
        <v>6</v>
      </c>
      <c r="G20" s="2">
        <v>21</v>
      </c>
      <c r="H20" t="s">
        <v>581</v>
      </c>
    </row>
    <row r="21" spans="1:8" x14ac:dyDescent="0.3">
      <c r="C21" t="s">
        <v>587</v>
      </c>
      <c r="E21">
        <v>12</v>
      </c>
      <c r="G21" s="2">
        <v>26</v>
      </c>
      <c r="H21" t="s">
        <v>588</v>
      </c>
    </row>
    <row r="22" spans="1:8" x14ac:dyDescent="0.3">
      <c r="C22" t="s">
        <v>589</v>
      </c>
      <c r="E22">
        <v>19</v>
      </c>
      <c r="G22" s="2" t="s">
        <v>590</v>
      </c>
      <c r="H22" t="s">
        <v>502</v>
      </c>
    </row>
    <row r="23" spans="1:8" x14ac:dyDescent="0.3">
      <c r="D23" t="s">
        <v>591</v>
      </c>
      <c r="E23">
        <v>12</v>
      </c>
      <c r="G23" s="2"/>
    </row>
    <row r="24" spans="1:8" x14ac:dyDescent="0.3">
      <c r="D24" t="s">
        <v>592</v>
      </c>
      <c r="E24">
        <v>2</v>
      </c>
      <c r="G24" s="2"/>
    </row>
    <row r="25" spans="1:8" x14ac:dyDescent="0.3">
      <c r="D25" t="s">
        <v>593</v>
      </c>
      <c r="E25">
        <v>5</v>
      </c>
      <c r="G25" s="2"/>
    </row>
    <row r="26" spans="1:8" x14ac:dyDescent="0.3">
      <c r="C26" t="s">
        <v>77</v>
      </c>
      <c r="E26">
        <v>2</v>
      </c>
      <c r="G26" s="2">
        <v>31</v>
      </c>
      <c r="H26" t="s">
        <v>594</v>
      </c>
    </row>
    <row r="27" spans="1:8" x14ac:dyDescent="0.3">
      <c r="C27" t="s">
        <v>595</v>
      </c>
      <c r="E27">
        <v>5</v>
      </c>
      <c r="G27" s="2">
        <v>32</v>
      </c>
    </row>
    <row r="28" spans="1:8" x14ac:dyDescent="0.3">
      <c r="C28" t="s">
        <v>596</v>
      </c>
      <c r="E28">
        <v>5</v>
      </c>
      <c r="G28" s="2">
        <v>32</v>
      </c>
    </row>
    <row r="29" spans="1:8" x14ac:dyDescent="0.3">
      <c r="A29" s="1" t="s">
        <v>88</v>
      </c>
      <c r="G29" s="2"/>
    </row>
    <row r="30" spans="1:8" x14ac:dyDescent="0.3">
      <c r="B30" s="1" t="s">
        <v>8</v>
      </c>
      <c r="G30" s="2"/>
    </row>
    <row r="31" spans="1:8" x14ac:dyDescent="0.3">
      <c r="C31" t="s">
        <v>597</v>
      </c>
      <c r="E31">
        <v>8</v>
      </c>
      <c r="G31" s="2">
        <v>18</v>
      </c>
      <c r="H31" t="s">
        <v>33</v>
      </c>
    </row>
    <row r="32" spans="1:8" x14ac:dyDescent="0.3">
      <c r="C32" t="s">
        <v>598</v>
      </c>
      <c r="E32">
        <v>9</v>
      </c>
      <c r="G32" s="2">
        <v>22</v>
      </c>
      <c r="H32" t="s">
        <v>599</v>
      </c>
    </row>
    <row r="33" spans="1:8" x14ac:dyDescent="0.3">
      <c r="C33" t="s">
        <v>600</v>
      </c>
      <c r="E33">
        <v>9</v>
      </c>
      <c r="F33">
        <v>1</v>
      </c>
      <c r="G33" s="2" t="s">
        <v>601</v>
      </c>
      <c r="H33" t="s">
        <v>106</v>
      </c>
    </row>
    <row r="34" spans="1:8" x14ac:dyDescent="0.3">
      <c r="C34" t="s">
        <v>602</v>
      </c>
      <c r="E34">
        <v>5</v>
      </c>
      <c r="F34">
        <v>1</v>
      </c>
      <c r="G34" s="2">
        <v>25</v>
      </c>
      <c r="H34" t="s">
        <v>603</v>
      </c>
    </row>
    <row r="35" spans="1:8" x14ac:dyDescent="0.3">
      <c r="C35" t="s">
        <v>604</v>
      </c>
      <c r="E35">
        <v>5</v>
      </c>
      <c r="F35">
        <v>1</v>
      </c>
      <c r="G35" s="2">
        <v>25</v>
      </c>
      <c r="H35" t="s">
        <v>605</v>
      </c>
    </row>
    <row r="36" spans="1:8" x14ac:dyDescent="0.3">
      <c r="C36" t="s">
        <v>606</v>
      </c>
      <c r="E36">
        <v>2</v>
      </c>
      <c r="F36">
        <v>1</v>
      </c>
      <c r="G36" s="2" t="s">
        <v>607</v>
      </c>
      <c r="H36" t="s">
        <v>74</v>
      </c>
    </row>
    <row r="37" spans="1:8" x14ac:dyDescent="0.3">
      <c r="C37" t="s">
        <v>608</v>
      </c>
      <c r="E37">
        <v>1</v>
      </c>
      <c r="F37">
        <v>1</v>
      </c>
      <c r="G37" s="2">
        <v>34</v>
      </c>
      <c r="H37" t="s">
        <v>227</v>
      </c>
    </row>
    <row r="38" spans="1:8" x14ac:dyDescent="0.3">
      <c r="C38" t="s">
        <v>609</v>
      </c>
      <c r="E38">
        <v>1</v>
      </c>
      <c r="G38" s="2">
        <v>38</v>
      </c>
      <c r="H38" t="s">
        <v>167</v>
      </c>
    </row>
    <row r="39" spans="1:8" x14ac:dyDescent="0.3">
      <c r="A39" s="1" t="s">
        <v>131</v>
      </c>
      <c r="G39" s="2"/>
    </row>
    <row r="40" spans="1:8" x14ac:dyDescent="0.3">
      <c r="B40" t="s">
        <v>8</v>
      </c>
      <c r="G40" s="2"/>
    </row>
    <row r="41" spans="1:8" x14ac:dyDescent="0.3">
      <c r="C41" t="s">
        <v>610</v>
      </c>
      <c r="E41">
        <v>14</v>
      </c>
      <c r="G41" s="2">
        <v>16</v>
      </c>
      <c r="H41" t="s">
        <v>33</v>
      </c>
    </row>
    <row r="42" spans="1:8" x14ac:dyDescent="0.3">
      <c r="C42" t="s">
        <v>611</v>
      </c>
      <c r="E42">
        <v>15</v>
      </c>
      <c r="F42">
        <v>3</v>
      </c>
      <c r="G42" s="2" t="s">
        <v>612</v>
      </c>
      <c r="H42" t="s">
        <v>33</v>
      </c>
    </row>
    <row r="43" spans="1:8" x14ac:dyDescent="0.3">
      <c r="D43" t="s">
        <v>410</v>
      </c>
      <c r="E43">
        <v>12</v>
      </c>
      <c r="G43" s="2"/>
    </row>
    <row r="44" spans="1:8" x14ac:dyDescent="0.3">
      <c r="D44" t="s">
        <v>49</v>
      </c>
      <c r="E44">
        <v>3</v>
      </c>
      <c r="F44">
        <v>3</v>
      </c>
      <c r="G44" s="2"/>
    </row>
    <row r="45" spans="1:8" x14ac:dyDescent="0.3">
      <c r="C45" t="s">
        <v>613</v>
      </c>
      <c r="E45">
        <v>13</v>
      </c>
      <c r="F45">
        <v>2</v>
      </c>
      <c r="G45" s="2">
        <v>18</v>
      </c>
      <c r="H45" t="s">
        <v>33</v>
      </c>
    </row>
    <row r="46" spans="1:8" x14ac:dyDescent="0.3">
      <c r="D46" t="s">
        <v>410</v>
      </c>
      <c r="E46">
        <v>8</v>
      </c>
      <c r="F46">
        <v>2</v>
      </c>
      <c r="G46" s="2"/>
    </row>
    <row r="47" spans="1:8" x14ac:dyDescent="0.3">
      <c r="D47" t="s">
        <v>48</v>
      </c>
      <c r="E47">
        <v>5</v>
      </c>
      <c r="G47" s="2"/>
    </row>
    <row r="48" spans="1:8" x14ac:dyDescent="0.3">
      <c r="C48" t="s">
        <v>614</v>
      </c>
      <c r="E48">
        <v>10</v>
      </c>
      <c r="F48">
        <v>2</v>
      </c>
      <c r="G48" s="2">
        <v>18</v>
      </c>
      <c r="H48" t="s">
        <v>33</v>
      </c>
    </row>
    <row r="49" spans="2:8" x14ac:dyDescent="0.3">
      <c r="C49" t="s">
        <v>615</v>
      </c>
      <c r="E49">
        <v>5</v>
      </c>
      <c r="G49" s="2">
        <v>19</v>
      </c>
      <c r="H49" t="s">
        <v>616</v>
      </c>
    </row>
    <row r="50" spans="2:8" x14ac:dyDescent="0.3">
      <c r="C50" t="s">
        <v>617</v>
      </c>
      <c r="E50">
        <v>2</v>
      </c>
      <c r="G50" s="2" t="s">
        <v>618</v>
      </c>
      <c r="H50" t="s">
        <v>619</v>
      </c>
    </row>
    <row r="51" spans="2:8" x14ac:dyDescent="0.3">
      <c r="C51" t="s">
        <v>620</v>
      </c>
      <c r="E51">
        <v>11</v>
      </c>
      <c r="F51">
        <v>3</v>
      </c>
      <c r="G51" s="2">
        <v>34</v>
      </c>
    </row>
    <row r="52" spans="2:8" x14ac:dyDescent="0.3">
      <c r="C52" t="s">
        <v>621</v>
      </c>
      <c r="E52">
        <v>8</v>
      </c>
      <c r="G52" s="2">
        <v>34</v>
      </c>
    </row>
    <row r="53" spans="2:8" x14ac:dyDescent="0.3">
      <c r="C53" t="s">
        <v>622</v>
      </c>
      <c r="E53">
        <v>7</v>
      </c>
      <c r="G53" s="2">
        <v>35</v>
      </c>
    </row>
    <row r="54" spans="2:8" x14ac:dyDescent="0.3">
      <c r="B54" t="s">
        <v>19</v>
      </c>
      <c r="G54" s="2"/>
    </row>
    <row r="55" spans="2:8" x14ac:dyDescent="0.3">
      <c r="C55" t="s">
        <v>623</v>
      </c>
      <c r="E55">
        <v>17</v>
      </c>
      <c r="F55">
        <v>1</v>
      </c>
      <c r="G55" s="2">
        <v>33</v>
      </c>
      <c r="H55" t="s">
        <v>624</v>
      </c>
    </row>
    <row r="56" spans="2:8" x14ac:dyDescent="0.3">
      <c r="G56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CF0B0-1659-44DF-A68A-206A5586E4B6}">
  <sheetPr>
    <pageSetUpPr fitToPage="1"/>
  </sheetPr>
  <dimension ref="A1:I54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22.88671875" bestFit="1" customWidth="1"/>
    <col min="4" max="4" width="12.44140625" bestFit="1" customWidth="1"/>
    <col min="5" max="5" width="10.44140625" bestFit="1" customWidth="1"/>
    <col min="6" max="6" width="4.33203125" bestFit="1" customWidth="1"/>
    <col min="7" max="7" width="15.109375" bestFit="1" customWidth="1"/>
    <col min="8" max="8" width="79.5546875" bestFit="1" customWidth="1"/>
    <col min="9" max="9" width="26.109375" bestFit="1" customWidth="1"/>
  </cols>
  <sheetData>
    <row r="1" spans="1:9" x14ac:dyDescent="0.3">
      <c r="A1" s="11" t="s">
        <v>679</v>
      </c>
      <c r="B1" s="10"/>
      <c r="C1" s="10"/>
      <c r="D1" s="10"/>
      <c r="E1" s="10"/>
      <c r="F1" s="10"/>
      <c r="G1" s="10"/>
      <c r="H1" s="10"/>
      <c r="I1" s="10"/>
    </row>
    <row r="2" spans="1:9" x14ac:dyDescent="0.3">
      <c r="A2" s="11" t="s">
        <v>639</v>
      </c>
      <c r="B2" s="10"/>
      <c r="C2" s="10"/>
      <c r="D2" s="10"/>
      <c r="E2" s="10"/>
      <c r="F2" s="10"/>
      <c r="G2" s="12"/>
      <c r="H2" s="10"/>
      <c r="I2" s="10"/>
    </row>
    <row r="3" spans="1:9" x14ac:dyDescent="0.3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23" t="s">
        <v>5</v>
      </c>
      <c r="H3" s="14" t="s">
        <v>6</v>
      </c>
      <c r="I3" s="13" t="s">
        <v>7</v>
      </c>
    </row>
    <row r="4" spans="1:9" x14ac:dyDescent="0.3">
      <c r="A4" s="16" t="s">
        <v>59</v>
      </c>
      <c r="B4" s="17"/>
      <c r="C4" s="17"/>
      <c r="D4" s="17"/>
      <c r="E4" s="17"/>
      <c r="F4" s="17"/>
      <c r="G4" s="18"/>
      <c r="H4" s="17"/>
      <c r="I4" s="20"/>
    </row>
    <row r="5" spans="1:9" x14ac:dyDescent="0.3">
      <c r="A5" s="16"/>
      <c r="B5" s="17" t="s">
        <v>8</v>
      </c>
      <c r="C5" s="10"/>
      <c r="D5" s="10"/>
      <c r="E5" s="10"/>
      <c r="F5" s="10"/>
      <c r="G5" s="12"/>
      <c r="H5" s="10"/>
      <c r="I5" s="10"/>
    </row>
    <row r="6" spans="1:9" x14ac:dyDescent="0.3">
      <c r="A6" s="16"/>
      <c r="B6" s="17"/>
      <c r="C6" s="10" t="s">
        <v>9</v>
      </c>
      <c r="D6" s="10"/>
      <c r="E6" s="24">
        <v>1</v>
      </c>
      <c r="F6" s="10"/>
      <c r="G6" s="12">
        <v>29</v>
      </c>
      <c r="H6" s="10" t="s">
        <v>640</v>
      </c>
      <c r="I6" s="10"/>
    </row>
    <row r="7" spans="1:9" x14ac:dyDescent="0.3">
      <c r="A7" s="16"/>
      <c r="B7" s="17"/>
      <c r="C7" s="10" t="s">
        <v>11</v>
      </c>
      <c r="D7" s="10"/>
      <c r="E7" s="24">
        <v>2</v>
      </c>
      <c r="F7" s="10"/>
      <c r="G7" s="12">
        <v>38</v>
      </c>
      <c r="H7" s="10" t="s">
        <v>12</v>
      </c>
      <c r="I7" s="10"/>
    </row>
    <row r="8" spans="1:9" x14ac:dyDescent="0.3">
      <c r="A8" s="16"/>
      <c r="B8" s="17"/>
      <c r="C8" s="10" t="s">
        <v>60</v>
      </c>
      <c r="D8" s="10"/>
      <c r="E8" s="24">
        <v>1</v>
      </c>
      <c r="F8" s="10"/>
      <c r="G8" s="12">
        <v>39</v>
      </c>
      <c r="H8" s="10" t="s">
        <v>641</v>
      </c>
      <c r="I8" s="10"/>
    </row>
    <row r="9" spans="1:9" x14ac:dyDescent="0.3">
      <c r="A9" s="16"/>
      <c r="B9" s="17"/>
      <c r="C9" s="10" t="s">
        <v>642</v>
      </c>
      <c r="D9" s="10"/>
      <c r="E9" s="24">
        <v>3</v>
      </c>
      <c r="F9" s="10">
        <v>3</v>
      </c>
      <c r="G9" s="12">
        <v>45</v>
      </c>
      <c r="H9" s="10" t="s">
        <v>502</v>
      </c>
      <c r="I9" s="10"/>
    </row>
    <row r="10" spans="1:9" x14ac:dyDescent="0.3">
      <c r="A10" s="16"/>
      <c r="B10" s="17"/>
      <c r="C10" s="10"/>
      <c r="D10" s="10"/>
      <c r="E10" s="10"/>
      <c r="F10" s="10"/>
      <c r="G10" s="12"/>
      <c r="H10" s="10"/>
      <c r="I10" s="10"/>
    </row>
    <row r="11" spans="1:9" x14ac:dyDescent="0.3">
      <c r="A11" s="16"/>
      <c r="B11" s="17"/>
      <c r="C11" s="10"/>
      <c r="D11" s="10"/>
      <c r="E11" s="10"/>
      <c r="F11" s="10"/>
      <c r="G11" s="12"/>
      <c r="H11" s="10"/>
      <c r="I11" s="10"/>
    </row>
    <row r="12" spans="1:9" x14ac:dyDescent="0.3">
      <c r="A12" s="16" t="s">
        <v>66</v>
      </c>
      <c r="B12" s="17"/>
      <c r="C12" s="10"/>
      <c r="D12" s="10"/>
      <c r="E12" s="10"/>
      <c r="F12" s="10"/>
      <c r="G12" s="12"/>
      <c r="H12" s="10"/>
      <c r="I12" s="10"/>
    </row>
    <row r="13" spans="1:9" x14ac:dyDescent="0.3">
      <c r="A13" s="16"/>
      <c r="B13" s="16" t="s">
        <v>8</v>
      </c>
      <c r="C13" s="10"/>
      <c r="D13" s="10"/>
      <c r="E13" s="10"/>
      <c r="F13" s="10"/>
      <c r="G13" s="12"/>
      <c r="H13" s="10"/>
      <c r="I13" s="10"/>
    </row>
    <row r="14" spans="1:9" x14ac:dyDescent="0.3">
      <c r="A14" s="16"/>
      <c r="B14" s="17"/>
      <c r="C14" s="10" t="s">
        <v>72</v>
      </c>
      <c r="D14" s="10"/>
      <c r="E14" s="24">
        <v>3</v>
      </c>
      <c r="F14" s="10">
        <v>1</v>
      </c>
      <c r="G14" s="12">
        <v>34</v>
      </c>
      <c r="H14" s="10" t="s">
        <v>643</v>
      </c>
      <c r="I14" s="10"/>
    </row>
    <row r="15" spans="1:9" x14ac:dyDescent="0.3">
      <c r="A15" s="16"/>
      <c r="B15" s="17"/>
      <c r="C15" s="10" t="s">
        <v>151</v>
      </c>
      <c r="D15" s="10"/>
      <c r="E15" s="24">
        <v>1</v>
      </c>
      <c r="F15" s="10">
        <v>1</v>
      </c>
      <c r="G15" s="12">
        <v>48</v>
      </c>
      <c r="H15" s="10" t="s">
        <v>644</v>
      </c>
      <c r="I15" s="10"/>
    </row>
    <row r="16" spans="1:9" x14ac:dyDescent="0.3">
      <c r="A16" s="16"/>
      <c r="B16" s="17"/>
      <c r="C16" s="10" t="s">
        <v>645</v>
      </c>
      <c r="D16" s="10"/>
      <c r="E16" s="24">
        <v>1</v>
      </c>
      <c r="F16" s="10"/>
      <c r="G16" s="12">
        <v>50</v>
      </c>
      <c r="H16" s="10" t="s">
        <v>646</v>
      </c>
      <c r="I16" s="10"/>
    </row>
    <row r="17" spans="1:9" x14ac:dyDescent="0.3">
      <c r="A17" s="16"/>
      <c r="B17" s="17"/>
      <c r="C17" s="10" t="s">
        <v>647</v>
      </c>
      <c r="D17" s="10"/>
      <c r="E17" s="24">
        <v>1</v>
      </c>
      <c r="F17" s="10"/>
      <c r="G17" s="12">
        <v>50</v>
      </c>
      <c r="H17" s="10" t="s">
        <v>68</v>
      </c>
      <c r="I17" s="10"/>
    </row>
    <row r="18" spans="1:9" x14ac:dyDescent="0.3">
      <c r="A18" s="16"/>
      <c r="B18" s="16" t="s">
        <v>19</v>
      </c>
      <c r="C18" s="10"/>
      <c r="D18" s="10"/>
      <c r="E18" s="10"/>
      <c r="F18" s="10"/>
      <c r="G18" s="12"/>
      <c r="H18" s="10"/>
      <c r="I18" s="10"/>
    </row>
    <row r="19" spans="1:9" x14ac:dyDescent="0.3">
      <c r="A19" s="16"/>
      <c r="B19" s="16"/>
      <c r="C19" s="10" t="s">
        <v>20</v>
      </c>
      <c r="D19" s="10"/>
      <c r="E19" s="24">
        <v>10</v>
      </c>
      <c r="F19" s="10"/>
      <c r="G19" s="12">
        <v>33</v>
      </c>
      <c r="H19" s="10" t="s">
        <v>648</v>
      </c>
      <c r="I19" s="10"/>
    </row>
    <row r="20" spans="1:9" x14ac:dyDescent="0.3">
      <c r="A20" s="16"/>
      <c r="B20" s="16"/>
      <c r="C20" s="10" t="s">
        <v>77</v>
      </c>
      <c r="D20" s="10"/>
      <c r="E20" s="24">
        <v>4</v>
      </c>
      <c r="F20" s="10"/>
      <c r="G20" s="12">
        <v>74</v>
      </c>
      <c r="H20" s="10" t="s">
        <v>649</v>
      </c>
      <c r="I20" s="10"/>
    </row>
    <row r="21" spans="1:9" x14ac:dyDescent="0.3">
      <c r="A21" s="10"/>
      <c r="B21" s="10"/>
      <c r="C21" s="10" t="s">
        <v>650</v>
      </c>
      <c r="D21" s="10"/>
      <c r="E21" s="10">
        <v>13</v>
      </c>
      <c r="F21" s="10"/>
      <c r="G21" s="12">
        <v>74</v>
      </c>
      <c r="H21" s="10"/>
      <c r="I21" s="10"/>
    </row>
    <row r="22" spans="1:9" x14ac:dyDescent="0.3">
      <c r="A22" s="10"/>
      <c r="B22" s="10"/>
      <c r="C22" s="10"/>
      <c r="D22" s="10" t="s">
        <v>82</v>
      </c>
      <c r="E22" s="24">
        <v>5</v>
      </c>
      <c r="F22" s="10"/>
      <c r="G22" s="12"/>
      <c r="H22" s="10" t="s">
        <v>651</v>
      </c>
      <c r="I22" s="10"/>
    </row>
    <row r="23" spans="1:9" x14ac:dyDescent="0.3">
      <c r="A23" s="10"/>
      <c r="B23" s="10"/>
      <c r="C23" s="10"/>
      <c r="D23" s="10" t="s">
        <v>539</v>
      </c>
      <c r="E23" s="24">
        <v>5</v>
      </c>
      <c r="F23" s="10"/>
      <c r="G23" s="12"/>
      <c r="H23" s="10" t="s">
        <v>652</v>
      </c>
      <c r="I23" s="10"/>
    </row>
    <row r="24" spans="1:9" x14ac:dyDescent="0.3">
      <c r="A24" s="10"/>
      <c r="B24" s="10"/>
      <c r="C24" s="10"/>
      <c r="D24" s="10" t="s">
        <v>157</v>
      </c>
      <c r="E24" s="24">
        <v>3</v>
      </c>
      <c r="F24" s="10"/>
      <c r="G24" s="12"/>
      <c r="H24" s="10" t="s">
        <v>157</v>
      </c>
      <c r="I24" s="10"/>
    </row>
    <row r="25" spans="1:9" x14ac:dyDescent="0.3">
      <c r="A25" s="10"/>
      <c r="B25" s="10"/>
      <c r="C25" s="10" t="s">
        <v>653</v>
      </c>
      <c r="D25" s="10"/>
      <c r="E25" s="24">
        <v>17</v>
      </c>
      <c r="F25" s="10"/>
      <c r="G25" s="12" t="s">
        <v>654</v>
      </c>
      <c r="H25" s="10" t="s">
        <v>502</v>
      </c>
      <c r="I25" s="10"/>
    </row>
    <row r="26" spans="1:9" x14ac:dyDescent="0.3">
      <c r="A26" s="10"/>
      <c r="B26" s="10"/>
      <c r="C26" s="10" t="s">
        <v>655</v>
      </c>
      <c r="D26" s="10"/>
      <c r="E26" s="24">
        <v>10</v>
      </c>
      <c r="F26" s="10">
        <v>2</v>
      </c>
      <c r="G26" s="12">
        <v>48</v>
      </c>
      <c r="H26" s="10" t="s">
        <v>656</v>
      </c>
      <c r="I26" s="10"/>
    </row>
    <row r="27" spans="1:9" x14ac:dyDescent="0.3">
      <c r="A27" s="10"/>
      <c r="B27" s="10"/>
      <c r="C27" s="10"/>
      <c r="D27" s="10"/>
      <c r="E27" s="10"/>
      <c r="F27" s="10"/>
      <c r="G27" s="12"/>
      <c r="H27" s="10"/>
      <c r="I27" s="10"/>
    </row>
    <row r="28" spans="1:9" x14ac:dyDescent="0.3">
      <c r="A28" s="11" t="s">
        <v>88</v>
      </c>
      <c r="B28" s="10"/>
      <c r="C28" s="10"/>
      <c r="D28" s="10"/>
      <c r="E28" s="10"/>
      <c r="F28" s="10"/>
      <c r="G28" s="12"/>
      <c r="H28" s="10"/>
      <c r="I28" s="10"/>
    </row>
    <row r="29" spans="1:9" x14ac:dyDescent="0.3">
      <c r="A29" s="10"/>
      <c r="B29" s="11" t="s">
        <v>8</v>
      </c>
      <c r="C29" s="10"/>
      <c r="D29" s="10"/>
      <c r="E29" s="10"/>
      <c r="F29" s="10"/>
      <c r="G29" s="12"/>
      <c r="H29" s="10"/>
      <c r="I29" s="10"/>
    </row>
    <row r="30" spans="1:9" x14ac:dyDescent="0.3">
      <c r="A30" s="10"/>
      <c r="B30" s="10"/>
      <c r="C30" s="10" t="s">
        <v>657</v>
      </c>
      <c r="D30" s="10"/>
      <c r="E30" s="24">
        <v>14</v>
      </c>
      <c r="F30" s="10"/>
      <c r="G30" s="12" t="s">
        <v>658</v>
      </c>
      <c r="H30" s="10" t="s">
        <v>33</v>
      </c>
      <c r="I30" s="10"/>
    </row>
    <row r="31" spans="1:9" x14ac:dyDescent="0.3">
      <c r="A31" s="10"/>
      <c r="B31" s="10"/>
      <c r="C31" s="10"/>
      <c r="D31" s="10" t="s">
        <v>92</v>
      </c>
      <c r="E31" s="10">
        <v>11</v>
      </c>
      <c r="F31" s="10"/>
      <c r="G31" s="12"/>
      <c r="H31" s="10"/>
      <c r="I31" s="10"/>
    </row>
    <row r="32" spans="1:9" x14ac:dyDescent="0.3">
      <c r="A32" s="10"/>
      <c r="B32" s="10"/>
      <c r="C32" s="10"/>
      <c r="D32" s="10" t="s">
        <v>93</v>
      </c>
      <c r="E32" s="10">
        <v>3</v>
      </c>
      <c r="F32" s="10"/>
      <c r="G32" s="12"/>
      <c r="H32" s="10"/>
      <c r="I32" s="10"/>
    </row>
    <row r="33" spans="1:9" x14ac:dyDescent="0.3">
      <c r="A33" s="10"/>
      <c r="B33" s="10"/>
      <c r="C33" s="10" t="s">
        <v>659</v>
      </c>
      <c r="D33" s="10"/>
      <c r="E33" s="24">
        <v>8</v>
      </c>
      <c r="F33" s="10"/>
      <c r="G33" s="12">
        <v>29</v>
      </c>
      <c r="H33" s="10" t="s">
        <v>33</v>
      </c>
      <c r="I33" s="10" t="s">
        <v>660</v>
      </c>
    </row>
    <row r="34" spans="1:9" x14ac:dyDescent="0.3">
      <c r="A34" s="10"/>
      <c r="B34" s="10"/>
      <c r="C34" s="10" t="s">
        <v>661</v>
      </c>
      <c r="D34" s="10"/>
      <c r="E34" s="24">
        <v>1</v>
      </c>
      <c r="F34" s="10"/>
      <c r="G34" s="12">
        <v>29</v>
      </c>
      <c r="H34" s="10" t="s">
        <v>71</v>
      </c>
      <c r="I34" s="10" t="s">
        <v>662</v>
      </c>
    </row>
    <row r="35" spans="1:9" x14ac:dyDescent="0.3">
      <c r="A35" s="10"/>
      <c r="B35" s="10"/>
      <c r="C35" s="10" t="s">
        <v>663</v>
      </c>
      <c r="D35" s="10"/>
      <c r="E35" s="24">
        <v>6</v>
      </c>
      <c r="F35" s="10"/>
      <c r="G35" s="12" t="s">
        <v>664</v>
      </c>
      <c r="H35" s="10" t="s">
        <v>71</v>
      </c>
      <c r="I35" s="10" t="s">
        <v>36</v>
      </c>
    </row>
    <row r="36" spans="1:9" x14ac:dyDescent="0.3">
      <c r="A36" s="10"/>
      <c r="B36" s="10"/>
      <c r="C36" s="10" t="s">
        <v>37</v>
      </c>
      <c r="D36" s="10"/>
      <c r="E36" s="24">
        <v>6</v>
      </c>
      <c r="F36" s="10"/>
      <c r="G36" s="12" t="s">
        <v>665</v>
      </c>
      <c r="H36" s="10" t="s">
        <v>71</v>
      </c>
      <c r="I36" s="10"/>
    </row>
    <row r="37" spans="1:9" x14ac:dyDescent="0.3">
      <c r="A37" s="10"/>
      <c r="B37" s="10"/>
      <c r="C37" s="10" t="s">
        <v>113</v>
      </c>
      <c r="D37" s="10"/>
      <c r="E37" s="24">
        <v>7</v>
      </c>
      <c r="F37" s="10">
        <v>1</v>
      </c>
      <c r="G37" s="12">
        <v>36</v>
      </c>
      <c r="H37" s="10" t="s">
        <v>666</v>
      </c>
      <c r="I37" s="10"/>
    </row>
    <row r="38" spans="1:9" x14ac:dyDescent="0.3">
      <c r="A38" s="10"/>
      <c r="B38" s="10"/>
      <c r="C38" s="10" t="s">
        <v>449</v>
      </c>
      <c r="D38" s="10"/>
      <c r="E38" s="24">
        <v>11</v>
      </c>
      <c r="F38" s="10">
        <v>1</v>
      </c>
      <c r="G38" s="12">
        <v>38</v>
      </c>
      <c r="H38" s="10" t="s">
        <v>667</v>
      </c>
      <c r="I38" s="10"/>
    </row>
    <row r="39" spans="1:9" x14ac:dyDescent="0.3">
      <c r="A39" s="10"/>
      <c r="B39" s="10"/>
      <c r="C39" s="10" t="s">
        <v>668</v>
      </c>
      <c r="D39" s="10"/>
      <c r="E39" s="24">
        <v>2</v>
      </c>
      <c r="F39" s="10"/>
      <c r="G39" s="12">
        <v>41</v>
      </c>
      <c r="H39" s="10" t="s">
        <v>54</v>
      </c>
      <c r="I39" s="10"/>
    </row>
    <row r="40" spans="1:9" x14ac:dyDescent="0.3">
      <c r="A40" s="10"/>
      <c r="B40" s="10"/>
      <c r="C40" s="10" t="s">
        <v>669</v>
      </c>
      <c r="D40" s="10"/>
      <c r="E40" s="24">
        <v>1</v>
      </c>
      <c r="F40" s="10"/>
      <c r="G40" s="12">
        <v>50</v>
      </c>
      <c r="H40" s="10" t="s">
        <v>68</v>
      </c>
      <c r="I40" s="10"/>
    </row>
    <row r="41" spans="1:9" x14ac:dyDescent="0.3">
      <c r="A41" s="10"/>
      <c r="B41" s="10"/>
      <c r="C41" s="10"/>
      <c r="D41" s="10"/>
      <c r="E41" s="10"/>
      <c r="F41" s="10"/>
      <c r="G41" s="12"/>
      <c r="H41" s="10"/>
      <c r="I41" s="10"/>
    </row>
    <row r="42" spans="1:9" x14ac:dyDescent="0.3">
      <c r="A42" s="11" t="s">
        <v>131</v>
      </c>
      <c r="B42" s="10"/>
      <c r="C42" s="10"/>
      <c r="D42" s="10"/>
      <c r="E42" s="10"/>
      <c r="F42" s="10"/>
      <c r="G42" s="12"/>
      <c r="H42" s="10"/>
      <c r="I42" s="10"/>
    </row>
    <row r="43" spans="1:9" x14ac:dyDescent="0.3">
      <c r="A43" s="10"/>
      <c r="B43" s="10" t="s">
        <v>8</v>
      </c>
      <c r="C43" s="10"/>
      <c r="D43" s="10"/>
      <c r="E43" s="10"/>
      <c r="F43" s="10"/>
      <c r="G43" s="12"/>
      <c r="H43" s="10"/>
      <c r="I43" s="10"/>
    </row>
    <row r="44" spans="1:9" x14ac:dyDescent="0.3">
      <c r="A44" s="10"/>
      <c r="B44" s="10"/>
      <c r="C44" s="10" t="s">
        <v>670</v>
      </c>
      <c r="D44" s="10"/>
      <c r="E44" s="24">
        <v>13</v>
      </c>
      <c r="F44" s="10">
        <v>4</v>
      </c>
      <c r="G44" s="12">
        <v>36</v>
      </c>
      <c r="H44" s="10" t="s">
        <v>43</v>
      </c>
      <c r="I44" s="10"/>
    </row>
    <row r="45" spans="1:9" x14ac:dyDescent="0.3">
      <c r="A45" s="10"/>
      <c r="B45" s="10"/>
      <c r="C45" s="10"/>
      <c r="D45" s="10" t="s">
        <v>410</v>
      </c>
      <c r="E45" s="10">
        <v>7</v>
      </c>
      <c r="F45" s="10">
        <v>2</v>
      </c>
      <c r="G45" s="12"/>
      <c r="H45" s="10"/>
      <c r="I45" s="10"/>
    </row>
    <row r="46" spans="1:9" x14ac:dyDescent="0.3">
      <c r="A46" s="10"/>
      <c r="B46" s="10"/>
      <c r="C46" s="10"/>
      <c r="D46" s="10" t="s">
        <v>671</v>
      </c>
      <c r="E46" s="10">
        <v>6</v>
      </c>
      <c r="F46" s="10">
        <v>2</v>
      </c>
      <c r="G46" s="12"/>
      <c r="H46" s="10"/>
      <c r="I46" s="10"/>
    </row>
    <row r="47" spans="1:9" x14ac:dyDescent="0.3">
      <c r="A47" s="10"/>
      <c r="B47" s="10"/>
      <c r="C47" s="10" t="s">
        <v>672</v>
      </c>
      <c r="D47" s="10"/>
      <c r="E47" s="24">
        <v>3</v>
      </c>
      <c r="F47" s="10">
        <v>1</v>
      </c>
      <c r="G47" s="12">
        <v>49</v>
      </c>
      <c r="H47" s="10" t="s">
        <v>673</v>
      </c>
      <c r="I47" s="10"/>
    </row>
    <row r="48" spans="1:9" x14ac:dyDescent="0.3">
      <c r="A48" s="10"/>
      <c r="B48" s="10"/>
      <c r="C48" s="10" t="s">
        <v>674</v>
      </c>
      <c r="D48" s="10"/>
      <c r="E48" s="24">
        <v>6</v>
      </c>
      <c r="F48" s="10">
        <v>1</v>
      </c>
      <c r="G48" s="12">
        <v>50</v>
      </c>
      <c r="H48" s="10" t="s">
        <v>68</v>
      </c>
      <c r="I48" s="10"/>
    </row>
    <row r="49" spans="1:9" x14ac:dyDescent="0.3">
      <c r="A49" s="10"/>
      <c r="B49" s="10" t="s">
        <v>19</v>
      </c>
      <c r="C49" s="10"/>
      <c r="D49" s="10"/>
      <c r="E49" s="10"/>
      <c r="F49" s="10"/>
      <c r="G49" s="12"/>
      <c r="H49" s="10"/>
      <c r="I49" s="10"/>
    </row>
    <row r="50" spans="1:9" x14ac:dyDescent="0.3">
      <c r="A50" s="10"/>
      <c r="B50" s="10"/>
      <c r="C50" s="10" t="s">
        <v>675</v>
      </c>
      <c r="D50" s="10"/>
      <c r="E50" s="24">
        <v>3</v>
      </c>
      <c r="F50" s="10">
        <v>1</v>
      </c>
      <c r="G50" s="12">
        <v>50</v>
      </c>
      <c r="H50" s="10" t="s">
        <v>676</v>
      </c>
      <c r="I50" s="10"/>
    </row>
    <row r="51" spans="1:9" x14ac:dyDescent="0.3">
      <c r="A51" s="10"/>
      <c r="B51" s="10"/>
      <c r="C51" s="10" t="s">
        <v>188</v>
      </c>
      <c r="D51" s="10"/>
      <c r="E51" s="24">
        <v>16</v>
      </c>
      <c r="F51" s="10">
        <v>1</v>
      </c>
      <c r="G51" s="12">
        <v>51</v>
      </c>
      <c r="H51" s="10" t="s">
        <v>677</v>
      </c>
      <c r="I51" s="10"/>
    </row>
    <row r="52" spans="1:9" x14ac:dyDescent="0.3">
      <c r="A52" s="10"/>
      <c r="B52" s="10"/>
      <c r="C52" s="10" t="s">
        <v>678</v>
      </c>
      <c r="D52" s="10"/>
      <c r="E52" s="24">
        <v>9</v>
      </c>
      <c r="F52" s="10"/>
      <c r="G52" s="12">
        <v>51</v>
      </c>
      <c r="H52" s="10" t="s">
        <v>118</v>
      </c>
      <c r="I52" s="10"/>
    </row>
    <row r="53" spans="1:9" x14ac:dyDescent="0.3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3">
      <c r="A54" s="10"/>
      <c r="B54" s="10"/>
      <c r="C54" s="10"/>
      <c r="D54" s="10"/>
      <c r="E54" s="10"/>
      <c r="F54" s="10"/>
      <c r="G54" s="10"/>
      <c r="H54" s="10"/>
      <c r="I54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5AB3-E208-4FA9-A501-2A8E1B3A8BC1}">
  <sheetPr>
    <pageSetUpPr fitToPage="1"/>
  </sheetPr>
  <dimension ref="A1:L50"/>
  <sheetViews>
    <sheetView topLeftCell="A7"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29.44140625" bestFit="1" customWidth="1"/>
    <col min="4" max="4" width="11.88671875" bestFit="1" customWidth="1"/>
    <col min="5" max="5" width="10.44140625" bestFit="1" customWidth="1"/>
    <col min="6" max="6" width="4.33203125" bestFit="1" customWidth="1"/>
    <col min="7" max="7" width="6.5546875" bestFit="1" customWidth="1"/>
    <col min="8" max="8" width="38.21875" bestFit="1" customWidth="1"/>
    <col min="9" max="9" width="58.88671875" bestFit="1" customWidth="1"/>
  </cols>
  <sheetData>
    <row r="1" spans="1:12" x14ac:dyDescent="0.3">
      <c r="A1" s="1" t="s">
        <v>721</v>
      </c>
    </row>
    <row r="2" spans="1:12" x14ac:dyDescent="0.3">
      <c r="A2" s="1" t="s">
        <v>680</v>
      </c>
      <c r="G2" s="2"/>
    </row>
    <row r="3" spans="1:12" x14ac:dyDescent="0.3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5</v>
      </c>
      <c r="H3" s="14" t="s">
        <v>6</v>
      </c>
      <c r="I3" s="13" t="s">
        <v>7</v>
      </c>
      <c r="J3" s="10"/>
      <c r="K3" s="10"/>
      <c r="L3" s="10"/>
    </row>
    <row r="4" spans="1:12" x14ac:dyDescent="0.3">
      <c r="A4" s="16" t="s">
        <v>59</v>
      </c>
      <c r="B4" s="17"/>
      <c r="C4" s="17"/>
      <c r="D4" s="17"/>
      <c r="E4" s="17"/>
      <c r="F4" s="17"/>
      <c r="G4" s="18"/>
      <c r="H4" s="17"/>
      <c r="I4" s="20"/>
      <c r="J4" s="10"/>
      <c r="K4" s="10"/>
      <c r="L4" s="10"/>
    </row>
    <row r="5" spans="1:12" x14ac:dyDescent="0.3">
      <c r="A5" s="16"/>
      <c r="B5" s="17" t="s">
        <v>8</v>
      </c>
      <c r="C5" s="10"/>
      <c r="D5" s="10"/>
      <c r="E5" s="10"/>
      <c r="F5" s="10"/>
      <c r="G5" s="12"/>
      <c r="H5" s="10"/>
      <c r="I5" s="10"/>
      <c r="J5" s="10"/>
      <c r="K5" s="10"/>
      <c r="L5" s="10"/>
    </row>
    <row r="6" spans="1:12" x14ac:dyDescent="0.3">
      <c r="A6" s="16"/>
      <c r="B6" s="17"/>
      <c r="C6" s="10" t="s">
        <v>60</v>
      </c>
      <c r="D6" s="10"/>
      <c r="E6" s="10">
        <v>2</v>
      </c>
      <c r="F6" s="10"/>
      <c r="G6" s="12">
        <v>98</v>
      </c>
      <c r="H6" s="10" t="s">
        <v>142</v>
      </c>
      <c r="I6" s="10"/>
      <c r="J6" s="10"/>
      <c r="K6" s="10"/>
      <c r="L6" s="10"/>
    </row>
    <row r="7" spans="1:12" x14ac:dyDescent="0.3">
      <c r="A7" s="16"/>
      <c r="B7" s="17"/>
      <c r="C7" s="10" t="s">
        <v>64</v>
      </c>
      <c r="D7" s="10"/>
      <c r="E7" s="10">
        <v>1</v>
      </c>
      <c r="F7" s="10"/>
      <c r="G7" s="12">
        <v>63</v>
      </c>
      <c r="H7" s="10" t="s">
        <v>681</v>
      </c>
      <c r="I7" s="10"/>
      <c r="J7" s="10"/>
      <c r="K7" s="10"/>
      <c r="L7" s="10"/>
    </row>
    <row r="8" spans="1:12" x14ac:dyDescent="0.3">
      <c r="A8" s="16"/>
      <c r="B8" s="17"/>
      <c r="C8" s="10" t="s">
        <v>627</v>
      </c>
      <c r="D8" s="10"/>
      <c r="E8" s="10">
        <v>3</v>
      </c>
      <c r="F8" s="10"/>
      <c r="G8" s="12">
        <v>81</v>
      </c>
      <c r="H8" s="10" t="s">
        <v>118</v>
      </c>
      <c r="I8" s="10"/>
      <c r="J8" s="10"/>
      <c r="K8" s="10"/>
      <c r="L8" s="10"/>
    </row>
    <row r="9" spans="1:12" x14ac:dyDescent="0.3">
      <c r="A9" s="16"/>
      <c r="B9" s="17"/>
      <c r="C9" s="10" t="s">
        <v>143</v>
      </c>
      <c r="D9" s="10"/>
      <c r="E9" s="10">
        <v>1</v>
      </c>
      <c r="F9" s="10"/>
      <c r="G9" s="12">
        <v>103</v>
      </c>
      <c r="H9" s="10" t="s">
        <v>63</v>
      </c>
      <c r="I9" s="10"/>
      <c r="J9" s="10"/>
      <c r="K9" s="10"/>
      <c r="L9" s="10"/>
    </row>
    <row r="10" spans="1:12" x14ac:dyDescent="0.3">
      <c r="A10" s="16"/>
      <c r="B10" s="17"/>
      <c r="C10" s="10"/>
      <c r="D10" s="10"/>
      <c r="E10" s="10"/>
      <c r="F10" s="10"/>
      <c r="G10" s="12"/>
      <c r="H10" s="10"/>
      <c r="I10" s="10"/>
      <c r="J10" s="10"/>
      <c r="K10" s="10"/>
      <c r="L10" s="10"/>
    </row>
    <row r="11" spans="1:12" x14ac:dyDescent="0.3">
      <c r="A11" s="16" t="s">
        <v>66</v>
      </c>
      <c r="B11" s="17"/>
      <c r="C11" s="10"/>
      <c r="D11" s="10"/>
      <c r="E11" s="10"/>
      <c r="F11" s="10"/>
      <c r="G11" s="12"/>
      <c r="H11" s="10"/>
      <c r="I11" s="10"/>
      <c r="J11" s="10"/>
      <c r="K11" s="10"/>
      <c r="L11" s="10"/>
    </row>
    <row r="12" spans="1:12" x14ac:dyDescent="0.3">
      <c r="A12" s="16"/>
      <c r="B12" s="16" t="s">
        <v>8</v>
      </c>
      <c r="C12" s="10"/>
      <c r="D12" s="10"/>
      <c r="E12" s="10"/>
      <c r="F12" s="10"/>
      <c r="G12" s="12"/>
      <c r="H12" s="10"/>
      <c r="I12" s="10"/>
      <c r="J12" s="10"/>
      <c r="K12" s="10"/>
      <c r="L12" s="10"/>
    </row>
    <row r="13" spans="1:12" x14ac:dyDescent="0.3">
      <c r="A13" s="16"/>
      <c r="B13" s="17"/>
      <c r="C13" s="10"/>
      <c r="D13" s="10"/>
      <c r="E13" s="10"/>
      <c r="F13" s="10"/>
      <c r="G13" s="12"/>
      <c r="H13" s="10"/>
      <c r="I13" s="10"/>
      <c r="J13" s="10"/>
      <c r="K13" s="10"/>
      <c r="L13" s="10"/>
    </row>
    <row r="14" spans="1:12" x14ac:dyDescent="0.3">
      <c r="A14" s="16"/>
      <c r="B14" s="16" t="s">
        <v>19</v>
      </c>
      <c r="C14" s="10"/>
      <c r="D14" s="10"/>
      <c r="E14" s="10"/>
      <c r="F14" s="10"/>
      <c r="G14" s="12"/>
      <c r="H14" s="10"/>
      <c r="I14" s="10"/>
      <c r="J14" s="10"/>
      <c r="K14" s="10"/>
      <c r="L14" s="10"/>
    </row>
    <row r="15" spans="1:12" x14ac:dyDescent="0.3">
      <c r="A15" s="16"/>
      <c r="B15" s="16"/>
      <c r="C15" s="10" t="s">
        <v>682</v>
      </c>
      <c r="D15" s="10"/>
      <c r="E15" s="10">
        <v>6</v>
      </c>
      <c r="F15" s="10"/>
      <c r="G15" s="12">
        <v>61</v>
      </c>
      <c r="H15" s="10" t="s">
        <v>683</v>
      </c>
      <c r="I15" s="10"/>
      <c r="J15" s="10"/>
      <c r="K15" s="10"/>
      <c r="L15" s="10"/>
    </row>
    <row r="16" spans="1:12" x14ac:dyDescent="0.3">
      <c r="A16" s="16"/>
      <c r="B16" s="16"/>
      <c r="C16" s="10" t="s">
        <v>684</v>
      </c>
      <c r="D16" s="10"/>
      <c r="E16" s="10">
        <v>9</v>
      </c>
      <c r="F16" s="10"/>
      <c r="G16" s="12">
        <v>61</v>
      </c>
      <c r="H16" s="10" t="s">
        <v>685</v>
      </c>
      <c r="I16" s="10"/>
      <c r="J16" s="10"/>
      <c r="K16" s="10"/>
      <c r="L16" s="10"/>
    </row>
    <row r="17" spans="1:12" x14ac:dyDescent="0.3">
      <c r="A17" s="10"/>
      <c r="B17" s="10"/>
      <c r="C17" s="10" t="s">
        <v>555</v>
      </c>
      <c r="D17" s="10"/>
      <c r="E17" s="10">
        <v>4</v>
      </c>
      <c r="F17" s="10"/>
      <c r="G17" s="12">
        <v>87</v>
      </c>
      <c r="H17" s="10" t="s">
        <v>686</v>
      </c>
      <c r="I17" s="10"/>
      <c r="J17" s="10"/>
      <c r="K17" s="10"/>
      <c r="L17" s="10"/>
    </row>
    <row r="18" spans="1:12" x14ac:dyDescent="0.3">
      <c r="A18" s="10"/>
      <c r="B18" s="10"/>
      <c r="C18" s="10" t="s">
        <v>28</v>
      </c>
      <c r="D18" s="10"/>
      <c r="E18" s="10">
        <v>16</v>
      </c>
      <c r="F18" s="10"/>
      <c r="G18" s="12">
        <v>89</v>
      </c>
      <c r="H18" s="10" t="s">
        <v>686</v>
      </c>
      <c r="I18" s="10"/>
      <c r="J18" s="10"/>
      <c r="K18" s="10"/>
      <c r="L18" s="10"/>
    </row>
    <row r="19" spans="1:12" x14ac:dyDescent="0.3">
      <c r="A19" s="10"/>
      <c r="B19" s="10"/>
      <c r="C19" s="10"/>
      <c r="D19" s="10" t="s">
        <v>687</v>
      </c>
      <c r="E19" s="10">
        <v>6</v>
      </c>
      <c r="F19" s="10"/>
      <c r="G19" s="12"/>
      <c r="H19" s="10" t="s">
        <v>688</v>
      </c>
      <c r="I19" s="10"/>
      <c r="J19" s="10"/>
      <c r="K19" s="10"/>
      <c r="L19" s="10"/>
    </row>
    <row r="20" spans="1:12" x14ac:dyDescent="0.3">
      <c r="A20" s="10"/>
      <c r="B20" s="10"/>
      <c r="C20" s="10"/>
      <c r="D20" s="10" t="s">
        <v>29</v>
      </c>
      <c r="E20" s="10">
        <v>7</v>
      </c>
      <c r="F20" s="10"/>
      <c r="G20" s="12"/>
      <c r="H20" s="10" t="s">
        <v>82</v>
      </c>
      <c r="I20" s="10"/>
      <c r="J20" s="10"/>
      <c r="K20" s="10"/>
      <c r="L20" s="10"/>
    </row>
    <row r="21" spans="1:12" x14ac:dyDescent="0.3">
      <c r="A21" s="10"/>
      <c r="B21" s="10"/>
      <c r="C21" s="10"/>
      <c r="D21" s="10" t="s">
        <v>57</v>
      </c>
      <c r="E21" s="10">
        <v>1</v>
      </c>
      <c r="F21" s="10"/>
      <c r="G21" s="12"/>
      <c r="H21" s="10" t="s">
        <v>57</v>
      </c>
      <c r="I21" s="10"/>
      <c r="J21" s="10"/>
      <c r="K21" s="10"/>
      <c r="L21" s="10"/>
    </row>
    <row r="22" spans="1:12" x14ac:dyDescent="0.3">
      <c r="A22" s="10"/>
      <c r="B22" s="10"/>
      <c r="C22" s="10"/>
      <c r="D22" s="10" t="s">
        <v>225</v>
      </c>
      <c r="E22" s="10">
        <v>2</v>
      </c>
      <c r="F22" s="10"/>
      <c r="G22" s="12"/>
      <c r="H22" s="10" t="s">
        <v>689</v>
      </c>
      <c r="I22" s="10"/>
      <c r="J22" s="10"/>
      <c r="K22" s="10"/>
      <c r="L22" s="10"/>
    </row>
    <row r="23" spans="1:12" x14ac:dyDescent="0.3">
      <c r="A23" s="10"/>
      <c r="B23" s="10"/>
      <c r="C23" s="10"/>
      <c r="D23" s="10"/>
      <c r="E23" s="10"/>
      <c r="F23" s="10"/>
      <c r="G23" s="12"/>
      <c r="H23" s="10"/>
      <c r="I23" s="10"/>
      <c r="J23" s="10"/>
      <c r="K23" s="10"/>
      <c r="L23" s="10"/>
    </row>
    <row r="24" spans="1:12" x14ac:dyDescent="0.3">
      <c r="A24" s="11" t="s">
        <v>88</v>
      </c>
      <c r="B24" s="10"/>
      <c r="C24" s="10"/>
      <c r="D24" s="10"/>
      <c r="E24" s="10"/>
      <c r="F24" s="10"/>
      <c r="G24" s="12"/>
      <c r="H24" s="10"/>
      <c r="I24" s="10"/>
      <c r="J24" s="10"/>
      <c r="K24" s="10"/>
      <c r="L24" s="10"/>
    </row>
    <row r="25" spans="1:12" x14ac:dyDescent="0.3">
      <c r="A25" s="10"/>
      <c r="B25" s="11" t="s">
        <v>8</v>
      </c>
      <c r="C25" s="10"/>
      <c r="D25" s="10"/>
      <c r="E25" s="10"/>
      <c r="F25" s="10"/>
      <c r="G25" s="12"/>
      <c r="H25" s="10"/>
      <c r="I25" s="10"/>
      <c r="J25" s="10"/>
      <c r="K25" s="10"/>
      <c r="L25" s="10"/>
    </row>
    <row r="26" spans="1:12" x14ac:dyDescent="0.3">
      <c r="A26" s="10"/>
      <c r="B26" s="10"/>
      <c r="C26" s="10" t="s">
        <v>690</v>
      </c>
      <c r="D26" s="10"/>
      <c r="E26" s="10">
        <v>3</v>
      </c>
      <c r="F26" s="10">
        <v>2</v>
      </c>
      <c r="G26" s="12">
        <v>60</v>
      </c>
      <c r="H26" s="10" t="s">
        <v>33</v>
      </c>
      <c r="I26" s="10" t="s">
        <v>372</v>
      </c>
      <c r="J26" s="10"/>
      <c r="K26" s="10"/>
      <c r="L26" s="10"/>
    </row>
    <row r="27" spans="1:12" x14ac:dyDescent="0.3">
      <c r="A27" s="10"/>
      <c r="B27" s="10"/>
      <c r="C27" s="10" t="s">
        <v>115</v>
      </c>
      <c r="D27" s="10"/>
      <c r="E27" s="10">
        <v>1</v>
      </c>
      <c r="F27" s="10"/>
      <c r="G27" s="12">
        <v>60</v>
      </c>
      <c r="H27" s="10" t="s">
        <v>691</v>
      </c>
      <c r="I27" s="10" t="s">
        <v>692</v>
      </c>
      <c r="J27" s="10"/>
      <c r="K27" s="10"/>
      <c r="L27" s="10"/>
    </row>
    <row r="28" spans="1:12" x14ac:dyDescent="0.3">
      <c r="A28" s="10"/>
      <c r="B28" s="10"/>
      <c r="C28" s="10" t="s">
        <v>693</v>
      </c>
      <c r="D28" s="10"/>
      <c r="E28" s="10">
        <v>9</v>
      </c>
      <c r="F28" s="10"/>
      <c r="G28" s="12">
        <v>64</v>
      </c>
      <c r="H28" s="10" t="s">
        <v>33</v>
      </c>
      <c r="I28" s="10" t="s">
        <v>694</v>
      </c>
      <c r="J28" s="10"/>
      <c r="K28" s="10"/>
      <c r="L28" s="10"/>
    </row>
    <row r="29" spans="1:12" x14ac:dyDescent="0.3">
      <c r="A29" s="10"/>
      <c r="B29" s="10"/>
      <c r="C29" s="10" t="s">
        <v>233</v>
      </c>
      <c r="D29" s="10"/>
      <c r="E29" s="10">
        <v>18</v>
      </c>
      <c r="F29" s="10">
        <v>1</v>
      </c>
      <c r="G29" s="12">
        <v>62</v>
      </c>
      <c r="H29" s="10" t="s">
        <v>33</v>
      </c>
      <c r="I29" s="10" t="s">
        <v>695</v>
      </c>
      <c r="J29" s="10"/>
      <c r="K29" s="10"/>
      <c r="L29" s="10"/>
    </row>
    <row r="30" spans="1:12" x14ac:dyDescent="0.3">
      <c r="A30" s="10"/>
      <c r="B30" s="10"/>
      <c r="C30" s="10" t="s">
        <v>696</v>
      </c>
      <c r="D30" s="10"/>
      <c r="E30" s="10">
        <v>7</v>
      </c>
      <c r="F30" s="10"/>
      <c r="G30" s="12">
        <v>65</v>
      </c>
      <c r="H30" s="10" t="s">
        <v>33</v>
      </c>
      <c r="I30" s="10" t="s">
        <v>694</v>
      </c>
      <c r="J30" s="10"/>
      <c r="K30" s="10"/>
      <c r="L30" s="10"/>
    </row>
    <row r="31" spans="1:12" x14ac:dyDescent="0.3">
      <c r="A31" s="10"/>
      <c r="B31" s="10"/>
      <c r="C31" s="10" t="s">
        <v>697</v>
      </c>
      <c r="D31" s="10"/>
      <c r="E31" s="10">
        <v>7</v>
      </c>
      <c r="F31" s="10"/>
      <c r="G31" s="12">
        <v>65</v>
      </c>
      <c r="H31" s="10" t="s">
        <v>33</v>
      </c>
      <c r="I31" s="10"/>
      <c r="J31" s="10"/>
      <c r="K31" s="10"/>
      <c r="L31" s="10"/>
    </row>
    <row r="32" spans="1:12" x14ac:dyDescent="0.3">
      <c r="A32" s="10"/>
      <c r="B32" s="10"/>
      <c r="C32" s="10" t="s">
        <v>698</v>
      </c>
      <c r="D32" s="10"/>
      <c r="E32" s="10">
        <v>9</v>
      </c>
      <c r="F32" s="10">
        <v>1</v>
      </c>
      <c r="G32" s="12">
        <v>66</v>
      </c>
      <c r="H32" s="10" t="s">
        <v>71</v>
      </c>
      <c r="I32" s="10" t="s">
        <v>699</v>
      </c>
      <c r="J32" s="10"/>
      <c r="K32" s="10"/>
      <c r="L32" s="10"/>
    </row>
    <row r="33" spans="1:12" x14ac:dyDescent="0.3">
      <c r="A33" s="10"/>
      <c r="B33" s="10"/>
      <c r="C33" s="10" t="s">
        <v>700</v>
      </c>
      <c r="D33" s="10"/>
      <c r="E33" s="10">
        <v>8</v>
      </c>
      <c r="F33" s="10"/>
      <c r="G33" s="12">
        <v>67</v>
      </c>
      <c r="H33" s="10" t="s">
        <v>701</v>
      </c>
      <c r="I33" s="10"/>
      <c r="J33" s="10"/>
      <c r="K33" s="10"/>
      <c r="L33" s="10"/>
    </row>
    <row r="34" spans="1:12" x14ac:dyDescent="0.3">
      <c r="A34" s="10"/>
      <c r="B34" s="10"/>
      <c r="C34" s="10" t="s">
        <v>702</v>
      </c>
      <c r="D34" s="10"/>
      <c r="E34" s="10">
        <v>6</v>
      </c>
      <c r="F34" s="10"/>
      <c r="G34" s="12">
        <v>68</v>
      </c>
      <c r="H34" s="10" t="s">
        <v>33</v>
      </c>
      <c r="I34" s="10"/>
      <c r="J34" s="10"/>
      <c r="K34" s="10"/>
      <c r="L34" s="10"/>
    </row>
    <row r="35" spans="1:12" x14ac:dyDescent="0.3">
      <c r="A35" s="10"/>
      <c r="B35" s="10"/>
      <c r="C35" s="10" t="s">
        <v>703</v>
      </c>
      <c r="D35" s="10"/>
      <c r="E35" s="10">
        <v>6</v>
      </c>
      <c r="F35" s="10"/>
      <c r="G35" s="12">
        <v>68</v>
      </c>
      <c r="H35" s="10" t="s">
        <v>704</v>
      </c>
      <c r="I35" s="10"/>
      <c r="J35" s="10"/>
      <c r="K35" s="10"/>
      <c r="L35" s="10"/>
    </row>
    <row r="36" spans="1:12" x14ac:dyDescent="0.3">
      <c r="A36" s="10"/>
      <c r="B36" s="10"/>
      <c r="C36" s="10" t="s">
        <v>246</v>
      </c>
      <c r="D36" s="10"/>
      <c r="E36" s="10">
        <v>9</v>
      </c>
      <c r="F36" s="10"/>
      <c r="G36" s="12">
        <v>69</v>
      </c>
      <c r="H36" s="10" t="s">
        <v>33</v>
      </c>
      <c r="I36" s="10" t="s">
        <v>306</v>
      </c>
      <c r="J36" s="10"/>
      <c r="K36" s="10"/>
      <c r="L36" s="10"/>
    </row>
    <row r="37" spans="1:12" x14ac:dyDescent="0.3">
      <c r="A37" s="10"/>
      <c r="B37" s="10"/>
      <c r="C37" s="10" t="s">
        <v>705</v>
      </c>
      <c r="D37" s="10"/>
      <c r="E37" s="10">
        <v>2</v>
      </c>
      <c r="F37" s="10"/>
      <c r="G37" s="12">
        <v>58</v>
      </c>
      <c r="H37" s="10" t="s">
        <v>33</v>
      </c>
      <c r="I37" s="10" t="s">
        <v>706</v>
      </c>
      <c r="J37" s="10"/>
      <c r="K37" s="10"/>
      <c r="L37" s="10"/>
    </row>
    <row r="38" spans="1:12" x14ac:dyDescent="0.3">
      <c r="A38" s="10"/>
      <c r="B38" s="10"/>
      <c r="C38" s="10" t="s">
        <v>707</v>
      </c>
      <c r="D38" s="10"/>
      <c r="E38" s="10">
        <v>1</v>
      </c>
      <c r="F38" s="10"/>
      <c r="G38" s="12">
        <v>82</v>
      </c>
      <c r="H38" s="10" t="s">
        <v>118</v>
      </c>
      <c r="I38" s="10"/>
      <c r="J38" s="10"/>
      <c r="K38" s="10"/>
      <c r="L38" s="10"/>
    </row>
    <row r="39" spans="1:12" x14ac:dyDescent="0.3">
      <c r="A39" s="10"/>
      <c r="B39" s="10"/>
      <c r="C39" s="10" t="s">
        <v>708</v>
      </c>
      <c r="D39" s="10"/>
      <c r="E39" s="10">
        <v>1</v>
      </c>
      <c r="F39" s="10"/>
      <c r="G39" s="12">
        <v>82</v>
      </c>
      <c r="H39" s="10" t="s">
        <v>457</v>
      </c>
      <c r="I39" s="10"/>
      <c r="J39" s="10"/>
      <c r="K39" s="10"/>
      <c r="L39" s="10"/>
    </row>
    <row r="40" spans="1:12" x14ac:dyDescent="0.3">
      <c r="A40" s="10"/>
      <c r="B40" s="10"/>
      <c r="C40" s="10" t="s">
        <v>709</v>
      </c>
      <c r="D40" s="10"/>
      <c r="E40" s="10">
        <v>1</v>
      </c>
      <c r="F40" s="10"/>
      <c r="G40" s="12">
        <v>87</v>
      </c>
      <c r="H40" s="10" t="s">
        <v>710</v>
      </c>
      <c r="I40" s="10" t="s">
        <v>711</v>
      </c>
      <c r="J40" s="10"/>
      <c r="K40" s="10"/>
      <c r="L40" s="10"/>
    </row>
    <row r="41" spans="1:12" x14ac:dyDescent="0.3">
      <c r="A41" s="10"/>
      <c r="B41" s="10"/>
      <c r="C41" s="10"/>
      <c r="D41" s="10"/>
      <c r="E41" s="10"/>
      <c r="F41" s="10"/>
      <c r="G41" s="12"/>
      <c r="H41" s="10"/>
      <c r="I41" s="10"/>
      <c r="J41" s="10"/>
      <c r="K41" s="10"/>
      <c r="L41" s="10"/>
    </row>
    <row r="42" spans="1:12" x14ac:dyDescent="0.3">
      <c r="A42" s="10"/>
      <c r="B42" s="10"/>
      <c r="C42" s="10"/>
      <c r="D42" s="10"/>
      <c r="E42" s="10"/>
      <c r="F42" s="10"/>
      <c r="G42" s="12"/>
      <c r="H42" s="10"/>
      <c r="I42" s="10"/>
      <c r="J42" s="10"/>
      <c r="K42" s="10"/>
      <c r="L42" s="10"/>
    </row>
    <row r="43" spans="1:12" x14ac:dyDescent="0.3">
      <c r="A43" s="11" t="s">
        <v>131</v>
      </c>
      <c r="B43" s="10"/>
      <c r="C43" s="10"/>
      <c r="D43" s="10"/>
      <c r="E43" s="10"/>
      <c r="F43" s="10"/>
      <c r="G43" s="12"/>
      <c r="H43" s="10"/>
      <c r="I43" s="10"/>
      <c r="J43" s="10"/>
      <c r="K43" s="10"/>
      <c r="L43" s="10"/>
    </row>
    <row r="44" spans="1:12" x14ac:dyDescent="0.3">
      <c r="A44" s="10"/>
      <c r="B44" s="10" t="s">
        <v>19</v>
      </c>
      <c r="C44" s="10"/>
      <c r="D44" s="10"/>
      <c r="E44" s="10"/>
      <c r="F44" s="10"/>
      <c r="G44" s="12"/>
      <c r="H44" s="10"/>
      <c r="I44" s="10"/>
      <c r="J44" s="10"/>
      <c r="K44" s="10"/>
      <c r="L44" s="10"/>
    </row>
    <row r="45" spans="1:12" x14ac:dyDescent="0.3">
      <c r="A45" s="10"/>
      <c r="B45" s="10"/>
      <c r="C45" s="10" t="s">
        <v>712</v>
      </c>
      <c r="D45" s="10"/>
      <c r="E45" s="10">
        <v>6</v>
      </c>
      <c r="F45" s="10">
        <v>1</v>
      </c>
      <c r="G45" s="12">
        <v>86</v>
      </c>
      <c r="H45" s="10" t="s">
        <v>713</v>
      </c>
      <c r="I45" s="10"/>
      <c r="J45" s="10"/>
      <c r="K45" s="10"/>
      <c r="L45" s="10"/>
    </row>
    <row r="46" spans="1:12" x14ac:dyDescent="0.3">
      <c r="A46" s="10"/>
      <c r="B46" s="10"/>
      <c r="C46" s="10" t="s">
        <v>714</v>
      </c>
      <c r="D46" s="10"/>
      <c r="E46" s="10">
        <v>7</v>
      </c>
      <c r="F46" s="10">
        <v>1</v>
      </c>
      <c r="G46" s="12">
        <v>85</v>
      </c>
      <c r="H46" s="10" t="s">
        <v>286</v>
      </c>
      <c r="I46" s="10"/>
      <c r="J46" s="10"/>
      <c r="K46" s="10"/>
      <c r="L46" s="10"/>
    </row>
    <row r="47" spans="1:12" x14ac:dyDescent="0.3">
      <c r="A47" s="10"/>
      <c r="B47" s="10"/>
      <c r="C47" s="10" t="s">
        <v>715</v>
      </c>
      <c r="D47" s="10"/>
      <c r="E47" s="10">
        <v>11</v>
      </c>
      <c r="F47" s="10"/>
      <c r="G47" s="12">
        <v>86</v>
      </c>
      <c r="H47" s="10" t="s">
        <v>716</v>
      </c>
      <c r="I47" s="10"/>
      <c r="J47" s="10"/>
      <c r="K47" s="10"/>
      <c r="L47" s="10"/>
    </row>
    <row r="48" spans="1:12" x14ac:dyDescent="0.3">
      <c r="A48" s="10"/>
      <c r="B48" s="10"/>
      <c r="C48" s="10" t="s">
        <v>717</v>
      </c>
      <c r="D48" s="10"/>
      <c r="E48" s="10">
        <v>7</v>
      </c>
      <c r="F48" s="10">
        <v>1</v>
      </c>
      <c r="G48" s="12">
        <v>86</v>
      </c>
      <c r="H48" s="10" t="s">
        <v>718</v>
      </c>
      <c r="I48" s="10"/>
      <c r="J48" s="10"/>
      <c r="K48" s="10"/>
      <c r="L48" s="10"/>
    </row>
    <row r="49" spans="1:12" x14ac:dyDescent="0.3">
      <c r="A49" s="10"/>
      <c r="B49" s="10"/>
      <c r="C49" s="10" t="s">
        <v>719</v>
      </c>
      <c r="D49" s="10"/>
      <c r="E49" s="10">
        <v>2</v>
      </c>
      <c r="F49" s="10"/>
      <c r="G49" s="12">
        <v>87</v>
      </c>
      <c r="H49" s="10" t="s">
        <v>720</v>
      </c>
      <c r="I49" s="10"/>
      <c r="J49" s="10"/>
      <c r="K49" s="10"/>
      <c r="L49" s="10"/>
    </row>
    <row r="50" spans="1:12" x14ac:dyDescent="0.3">
      <c r="G50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96E4-E37A-4B5F-B820-967EACEE03E4}">
  <sheetPr>
    <pageSetUpPr fitToPage="1"/>
  </sheetPr>
  <dimension ref="A1:I55"/>
  <sheetViews>
    <sheetView workbookViewId="0"/>
  </sheetViews>
  <sheetFormatPr defaultRowHeight="14.4" x14ac:dyDescent="0.3"/>
  <cols>
    <col min="1" max="1" width="18" bestFit="1" customWidth="1"/>
    <col min="2" max="2" width="8.5546875" bestFit="1" customWidth="1"/>
    <col min="3" max="3" width="24.44140625" bestFit="1" customWidth="1"/>
    <col min="4" max="4" width="15.21875" bestFit="1" customWidth="1"/>
    <col min="5" max="5" width="3" bestFit="1" customWidth="1"/>
    <col min="6" max="6" width="2" bestFit="1" customWidth="1"/>
    <col min="7" max="7" width="37.109375" bestFit="1" customWidth="1"/>
    <col min="8" max="8" width="27.77734375" bestFit="1" customWidth="1"/>
    <col min="9" max="9" width="30.6640625" bestFit="1" customWidth="1"/>
  </cols>
  <sheetData>
    <row r="1" spans="1:9" x14ac:dyDescent="0.3">
      <c r="A1" s="1" t="s">
        <v>254</v>
      </c>
    </row>
    <row r="2" spans="1:9" x14ac:dyDescent="0.3">
      <c r="A2" s="1" t="s">
        <v>141</v>
      </c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7"/>
      <c r="H4" s="6"/>
      <c r="I4" s="8"/>
    </row>
    <row r="5" spans="1:9" x14ac:dyDescent="0.3">
      <c r="A5" s="9"/>
      <c r="B5" s="6" t="s">
        <v>8</v>
      </c>
      <c r="G5" s="2"/>
    </row>
    <row r="6" spans="1:9" x14ac:dyDescent="0.3">
      <c r="A6" s="9"/>
      <c r="B6" s="6"/>
      <c r="C6" t="s">
        <v>60</v>
      </c>
      <c r="E6">
        <v>2</v>
      </c>
      <c r="G6" s="2">
        <v>91</v>
      </c>
      <c r="H6" t="s">
        <v>142</v>
      </c>
    </row>
    <row r="7" spans="1:9" x14ac:dyDescent="0.3">
      <c r="A7" s="9"/>
      <c r="B7" s="6"/>
      <c r="C7" t="s">
        <v>143</v>
      </c>
      <c r="E7">
        <v>1</v>
      </c>
      <c r="G7" s="2">
        <v>91</v>
      </c>
      <c r="H7" t="s">
        <v>144</v>
      </c>
    </row>
    <row r="8" spans="1:9" x14ac:dyDescent="0.3">
      <c r="A8" s="9"/>
      <c r="B8" s="6"/>
      <c r="C8" t="s">
        <v>145</v>
      </c>
      <c r="E8">
        <v>1</v>
      </c>
      <c r="G8" s="2">
        <v>91</v>
      </c>
      <c r="H8" t="s">
        <v>146</v>
      </c>
    </row>
    <row r="9" spans="1:9" x14ac:dyDescent="0.3">
      <c r="A9" s="9"/>
      <c r="B9" s="6"/>
      <c r="C9" t="s">
        <v>147</v>
      </c>
      <c r="E9">
        <v>3</v>
      </c>
      <c r="F9">
        <v>1</v>
      </c>
      <c r="G9" s="2">
        <v>101</v>
      </c>
      <c r="H9" t="s">
        <v>148</v>
      </c>
      <c r="I9" t="s">
        <v>149</v>
      </c>
    </row>
    <row r="10" spans="1:9" x14ac:dyDescent="0.3">
      <c r="A10" s="9"/>
      <c r="B10" s="6"/>
      <c r="C10" t="s">
        <v>64</v>
      </c>
      <c r="E10">
        <v>1</v>
      </c>
      <c r="G10" s="2">
        <v>101</v>
      </c>
      <c r="H10" t="s">
        <v>118</v>
      </c>
    </row>
    <row r="11" spans="1:9" x14ac:dyDescent="0.3">
      <c r="A11" s="9"/>
      <c r="B11" s="6"/>
      <c r="C11" t="s">
        <v>72</v>
      </c>
      <c r="E11">
        <v>3</v>
      </c>
      <c r="G11" s="2">
        <v>105</v>
      </c>
      <c r="H11" t="s">
        <v>33</v>
      </c>
    </row>
    <row r="12" spans="1:9" x14ac:dyDescent="0.3">
      <c r="A12" s="9"/>
      <c r="B12" s="6"/>
      <c r="C12" t="s">
        <v>150</v>
      </c>
      <c r="E12">
        <v>3</v>
      </c>
      <c r="F12">
        <v>3</v>
      </c>
      <c r="G12" s="2">
        <v>106</v>
      </c>
      <c r="H12" t="s">
        <v>108</v>
      </c>
    </row>
    <row r="13" spans="1:9" x14ac:dyDescent="0.3">
      <c r="A13" s="9"/>
      <c r="B13" s="6"/>
      <c r="G13" s="2"/>
    </row>
    <row r="14" spans="1:9" x14ac:dyDescent="0.3">
      <c r="A14" s="9" t="s">
        <v>66</v>
      </c>
      <c r="B14" s="6"/>
      <c r="G14" s="2"/>
    </row>
    <row r="15" spans="1:9" x14ac:dyDescent="0.3">
      <c r="A15" s="9"/>
      <c r="B15" s="9" t="s">
        <v>8</v>
      </c>
      <c r="G15" s="2"/>
    </row>
    <row r="16" spans="1:9" x14ac:dyDescent="0.3">
      <c r="A16" s="9"/>
      <c r="B16" s="6"/>
      <c r="C16" t="s">
        <v>151</v>
      </c>
      <c r="E16">
        <v>3</v>
      </c>
      <c r="F16">
        <v>3</v>
      </c>
      <c r="G16" s="2">
        <v>101</v>
      </c>
      <c r="H16" t="s">
        <v>118</v>
      </c>
    </row>
    <row r="17" spans="1:9" x14ac:dyDescent="0.3">
      <c r="C17" t="s">
        <v>152</v>
      </c>
      <c r="E17">
        <v>9</v>
      </c>
      <c r="F17">
        <v>1</v>
      </c>
      <c r="G17" s="2">
        <v>105</v>
      </c>
      <c r="H17" t="s">
        <v>108</v>
      </c>
    </row>
    <row r="18" spans="1:9" x14ac:dyDescent="0.3">
      <c r="A18" s="9"/>
      <c r="B18" s="9" t="s">
        <v>19</v>
      </c>
      <c r="G18" s="2"/>
    </row>
    <row r="19" spans="1:9" x14ac:dyDescent="0.3">
      <c r="A19" s="9"/>
      <c r="B19" s="9"/>
      <c r="C19" t="s">
        <v>77</v>
      </c>
      <c r="E19">
        <v>4</v>
      </c>
      <c r="G19" s="2">
        <v>97</v>
      </c>
      <c r="H19" t="s">
        <v>153</v>
      </c>
    </row>
    <row r="20" spans="1:9" x14ac:dyDescent="0.3">
      <c r="A20" s="9"/>
      <c r="B20" s="9"/>
      <c r="C20" t="s">
        <v>28</v>
      </c>
      <c r="E20">
        <v>18</v>
      </c>
      <c r="G20" s="2">
        <v>100</v>
      </c>
    </row>
    <row r="21" spans="1:9" x14ac:dyDescent="0.3">
      <c r="D21" t="s">
        <v>29</v>
      </c>
      <c r="E21">
        <v>5</v>
      </c>
      <c r="G21" s="2"/>
      <c r="H21" t="s">
        <v>82</v>
      </c>
    </row>
    <row r="22" spans="1:9" x14ac:dyDescent="0.3">
      <c r="D22" t="s">
        <v>154</v>
      </c>
      <c r="E22">
        <v>3</v>
      </c>
      <c r="G22" s="2"/>
      <c r="H22" t="s">
        <v>155</v>
      </c>
    </row>
    <row r="23" spans="1:9" x14ac:dyDescent="0.3">
      <c r="D23" t="s">
        <v>156</v>
      </c>
      <c r="E23">
        <v>5</v>
      </c>
      <c r="G23" s="2"/>
      <c r="H23" t="s">
        <v>157</v>
      </c>
    </row>
    <row r="24" spans="1:9" x14ac:dyDescent="0.3">
      <c r="D24" t="s">
        <v>158</v>
      </c>
      <c r="E24">
        <v>5</v>
      </c>
      <c r="G24" s="2"/>
      <c r="H24" t="s">
        <v>159</v>
      </c>
    </row>
    <row r="25" spans="1:9" x14ac:dyDescent="0.3">
      <c r="C25" t="s">
        <v>160</v>
      </c>
      <c r="E25">
        <v>3</v>
      </c>
      <c r="G25" s="2">
        <v>105</v>
      </c>
      <c r="H25" t="s">
        <v>71</v>
      </c>
    </row>
    <row r="26" spans="1:9" x14ac:dyDescent="0.3">
      <c r="G26" s="2"/>
    </row>
    <row r="27" spans="1:9" x14ac:dyDescent="0.3">
      <c r="A27" s="1" t="s">
        <v>88</v>
      </c>
      <c r="G27" s="2"/>
    </row>
    <row r="28" spans="1:9" x14ac:dyDescent="0.3">
      <c r="B28" s="1" t="s">
        <v>8</v>
      </c>
      <c r="G28" s="2"/>
    </row>
    <row r="29" spans="1:9" x14ac:dyDescent="0.3">
      <c r="C29" t="s">
        <v>161</v>
      </c>
      <c r="E29">
        <v>2</v>
      </c>
      <c r="G29" s="2">
        <v>101</v>
      </c>
      <c r="H29" t="s">
        <v>118</v>
      </c>
      <c r="I29" t="s">
        <v>162</v>
      </c>
    </row>
    <row r="30" spans="1:9" x14ac:dyDescent="0.3">
      <c r="C30" t="s">
        <v>163</v>
      </c>
      <c r="E30">
        <v>2</v>
      </c>
      <c r="G30" s="2">
        <v>102</v>
      </c>
      <c r="H30" t="s">
        <v>118</v>
      </c>
      <c r="I30" t="s">
        <v>162</v>
      </c>
    </row>
    <row r="31" spans="1:9" x14ac:dyDescent="0.3">
      <c r="C31" t="s">
        <v>164</v>
      </c>
      <c r="E31">
        <v>1</v>
      </c>
      <c r="G31" s="2">
        <v>103</v>
      </c>
      <c r="H31" t="s">
        <v>165</v>
      </c>
      <c r="I31" t="s">
        <v>162</v>
      </c>
    </row>
    <row r="32" spans="1:9" x14ac:dyDescent="0.3">
      <c r="C32" t="s">
        <v>166</v>
      </c>
      <c r="E32">
        <v>1</v>
      </c>
      <c r="G32" s="2">
        <v>103</v>
      </c>
      <c r="H32" t="s">
        <v>167</v>
      </c>
    </row>
    <row r="33" spans="1:9" x14ac:dyDescent="0.3">
      <c r="C33" s="10" t="s">
        <v>168</v>
      </c>
      <c r="E33">
        <v>8</v>
      </c>
      <c r="G33" s="2">
        <v>105</v>
      </c>
      <c r="H33" t="s">
        <v>108</v>
      </c>
    </row>
    <row r="34" spans="1:9" x14ac:dyDescent="0.3">
      <c r="C34" s="10" t="s">
        <v>169</v>
      </c>
      <c r="E34">
        <v>1</v>
      </c>
      <c r="G34" s="2">
        <v>106</v>
      </c>
      <c r="H34" t="s">
        <v>170</v>
      </c>
      <c r="I34" t="s">
        <v>171</v>
      </c>
    </row>
    <row r="35" spans="1:9" x14ac:dyDescent="0.3">
      <c r="C35" s="10" t="s">
        <v>172</v>
      </c>
      <c r="E35">
        <v>4</v>
      </c>
      <c r="F35">
        <v>1</v>
      </c>
      <c r="G35" s="2" t="s">
        <v>173</v>
      </c>
      <c r="H35" t="s">
        <v>170</v>
      </c>
      <c r="I35" t="s">
        <v>174</v>
      </c>
    </row>
    <row r="36" spans="1:9" x14ac:dyDescent="0.3">
      <c r="C36" s="10" t="s">
        <v>95</v>
      </c>
      <c r="E36">
        <v>3</v>
      </c>
      <c r="F36">
        <v>1</v>
      </c>
      <c r="G36" s="2" t="s">
        <v>175</v>
      </c>
      <c r="H36" t="s">
        <v>108</v>
      </c>
      <c r="I36" t="s">
        <v>176</v>
      </c>
    </row>
    <row r="37" spans="1:9" x14ac:dyDescent="0.3">
      <c r="C37" s="10" t="s">
        <v>177</v>
      </c>
      <c r="E37">
        <v>2</v>
      </c>
      <c r="G37" s="2" t="s">
        <v>175</v>
      </c>
      <c r="H37" t="s">
        <v>108</v>
      </c>
      <c r="I37" t="s">
        <v>178</v>
      </c>
    </row>
    <row r="38" spans="1:9" x14ac:dyDescent="0.3">
      <c r="C38" s="10" t="s">
        <v>179</v>
      </c>
      <c r="E38">
        <v>5</v>
      </c>
      <c r="F38">
        <v>2</v>
      </c>
      <c r="G38" s="2">
        <v>106</v>
      </c>
      <c r="H38" t="s">
        <v>33</v>
      </c>
      <c r="I38" t="s">
        <v>180</v>
      </c>
    </row>
    <row r="39" spans="1:9" x14ac:dyDescent="0.3">
      <c r="B39" s="1" t="s">
        <v>19</v>
      </c>
      <c r="C39" s="10"/>
      <c r="G39" s="2"/>
    </row>
    <row r="40" spans="1:9" x14ac:dyDescent="0.3">
      <c r="C40" s="10" t="s">
        <v>181</v>
      </c>
      <c r="E40">
        <v>7</v>
      </c>
      <c r="G40" s="2" t="s">
        <v>182</v>
      </c>
      <c r="H40" t="s">
        <v>183</v>
      </c>
      <c r="I40" t="s">
        <v>38</v>
      </c>
    </row>
    <row r="41" spans="1:9" x14ac:dyDescent="0.3">
      <c r="C41" s="10"/>
      <c r="G41" s="2"/>
    </row>
    <row r="42" spans="1:9" x14ac:dyDescent="0.3">
      <c r="C42" s="10"/>
      <c r="G42" s="2"/>
    </row>
    <row r="43" spans="1:9" x14ac:dyDescent="0.3">
      <c r="C43" s="10"/>
      <c r="G43" s="2"/>
    </row>
    <row r="44" spans="1:9" x14ac:dyDescent="0.3">
      <c r="C44" s="10"/>
      <c r="G44" s="2"/>
    </row>
    <row r="45" spans="1:9" x14ac:dyDescent="0.3">
      <c r="A45" s="1" t="s">
        <v>131</v>
      </c>
      <c r="C45" s="10"/>
      <c r="G45" s="2"/>
    </row>
    <row r="46" spans="1:9" x14ac:dyDescent="0.3">
      <c r="B46" t="s">
        <v>8</v>
      </c>
      <c r="C46" s="10"/>
      <c r="G46" s="2"/>
    </row>
    <row r="47" spans="1:9" x14ac:dyDescent="0.3">
      <c r="C47" s="10" t="s">
        <v>184</v>
      </c>
      <c r="E47">
        <v>10</v>
      </c>
      <c r="F47">
        <v>2</v>
      </c>
      <c r="G47" s="2" t="s">
        <v>185</v>
      </c>
      <c r="H47" t="s">
        <v>108</v>
      </c>
    </row>
    <row r="48" spans="1:9" x14ac:dyDescent="0.3">
      <c r="B48" t="s">
        <v>19</v>
      </c>
      <c r="C48" s="10"/>
      <c r="G48" s="2"/>
    </row>
    <row r="49" spans="3:9" x14ac:dyDescent="0.3">
      <c r="C49" s="10" t="s">
        <v>186</v>
      </c>
      <c r="E49">
        <v>6</v>
      </c>
      <c r="F49">
        <v>2</v>
      </c>
      <c r="G49" s="2">
        <v>103</v>
      </c>
      <c r="H49" t="s">
        <v>187</v>
      </c>
    </row>
    <row r="50" spans="3:9" x14ac:dyDescent="0.3">
      <c r="C50" s="10" t="s">
        <v>188</v>
      </c>
      <c r="E50">
        <v>11</v>
      </c>
      <c r="F50">
        <v>2</v>
      </c>
      <c r="G50" s="2" t="s">
        <v>189</v>
      </c>
      <c r="H50" t="s">
        <v>190</v>
      </c>
    </row>
    <row r="51" spans="3:9" x14ac:dyDescent="0.3">
      <c r="C51" s="10" t="s">
        <v>191</v>
      </c>
      <c r="E51">
        <v>5</v>
      </c>
      <c r="F51">
        <v>3</v>
      </c>
      <c r="G51" s="2">
        <v>104</v>
      </c>
      <c r="H51" t="s">
        <v>192</v>
      </c>
    </row>
    <row r="52" spans="3:9" x14ac:dyDescent="0.3">
      <c r="C52" s="10" t="s">
        <v>193</v>
      </c>
      <c r="E52">
        <v>3</v>
      </c>
      <c r="F52">
        <v>1</v>
      </c>
      <c r="G52" s="2">
        <v>104</v>
      </c>
      <c r="H52" t="s">
        <v>194</v>
      </c>
      <c r="I52" s="10" t="s">
        <v>195</v>
      </c>
    </row>
    <row r="53" spans="3:9" x14ac:dyDescent="0.3">
      <c r="C53" s="10" t="s">
        <v>196</v>
      </c>
      <c r="E53">
        <v>8</v>
      </c>
      <c r="F53">
        <v>3</v>
      </c>
      <c r="G53" s="2">
        <v>104</v>
      </c>
      <c r="H53" t="s">
        <v>68</v>
      </c>
    </row>
    <row r="54" spans="3:9" x14ac:dyDescent="0.3">
      <c r="C54" s="10" t="s">
        <v>197</v>
      </c>
      <c r="E54" s="10">
        <v>14</v>
      </c>
      <c r="F54" s="10">
        <v>1</v>
      </c>
      <c r="G54" s="10" t="s">
        <v>198</v>
      </c>
      <c r="H54" s="10" t="s">
        <v>108</v>
      </c>
    </row>
    <row r="55" spans="3:9" x14ac:dyDescent="0.3">
      <c r="G55" s="2"/>
      <c r="H55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2EDEA-8700-4275-B26F-84BE79735742}">
  <sheetPr>
    <pageSetUpPr fitToPage="1"/>
  </sheetPr>
  <dimension ref="A1:K75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39.33203125" bestFit="1" customWidth="1"/>
    <col min="4" max="4" width="13.5546875" bestFit="1" customWidth="1"/>
    <col min="5" max="5" width="10.44140625" bestFit="1" customWidth="1"/>
    <col min="6" max="6" width="4.33203125" bestFit="1" customWidth="1"/>
    <col min="7" max="7" width="37.109375" bestFit="1" customWidth="1"/>
    <col min="8" max="8" width="39" bestFit="1" customWidth="1"/>
    <col min="9" max="9" width="30.6640625" bestFit="1" customWidth="1"/>
  </cols>
  <sheetData>
    <row r="1" spans="1:11" x14ac:dyDescent="0.3">
      <c r="A1" s="1" t="s">
        <v>782</v>
      </c>
    </row>
    <row r="2" spans="1:11" x14ac:dyDescent="0.3">
      <c r="A2" s="1" t="s">
        <v>722</v>
      </c>
      <c r="G2" s="2"/>
    </row>
    <row r="3" spans="1:11" x14ac:dyDescent="0.3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5</v>
      </c>
      <c r="H3" s="14" t="s">
        <v>6</v>
      </c>
      <c r="I3" s="13" t="s">
        <v>7</v>
      </c>
      <c r="J3" s="10"/>
      <c r="K3" s="10"/>
    </row>
    <row r="4" spans="1:11" x14ac:dyDescent="0.3">
      <c r="A4" s="16" t="s">
        <v>59</v>
      </c>
      <c r="B4" s="17"/>
      <c r="C4" s="17"/>
      <c r="D4" s="17"/>
      <c r="E4" s="17"/>
      <c r="F4" s="17"/>
      <c r="G4" s="18"/>
      <c r="H4" s="17"/>
      <c r="I4" s="20"/>
      <c r="J4" s="10"/>
      <c r="K4" s="10"/>
    </row>
    <row r="5" spans="1:11" x14ac:dyDescent="0.3">
      <c r="A5" s="16"/>
      <c r="B5" s="17" t="s">
        <v>8</v>
      </c>
      <c r="C5" s="10"/>
      <c r="D5" s="10"/>
      <c r="E5" s="10"/>
      <c r="F5" s="10"/>
      <c r="G5" s="12"/>
      <c r="H5" s="10"/>
      <c r="I5" s="10"/>
      <c r="J5" s="10"/>
      <c r="K5" s="10"/>
    </row>
    <row r="6" spans="1:11" x14ac:dyDescent="0.3">
      <c r="A6" s="16"/>
      <c r="B6" s="17"/>
      <c r="C6" s="10" t="s">
        <v>60</v>
      </c>
      <c r="D6" s="10"/>
      <c r="E6" s="10">
        <v>2</v>
      </c>
      <c r="F6" s="10"/>
      <c r="G6" s="12">
        <v>514</v>
      </c>
      <c r="H6" s="10" t="s">
        <v>142</v>
      </c>
      <c r="I6" s="10"/>
      <c r="J6" s="10"/>
      <c r="K6" s="10"/>
    </row>
    <row r="7" spans="1:11" x14ac:dyDescent="0.3">
      <c r="A7" s="16"/>
      <c r="B7" s="17"/>
      <c r="C7" s="10" t="s">
        <v>723</v>
      </c>
      <c r="D7" s="10"/>
      <c r="E7" s="10">
        <v>1</v>
      </c>
      <c r="F7" s="10">
        <v>1</v>
      </c>
      <c r="G7" s="12">
        <v>515</v>
      </c>
      <c r="H7" s="10" t="s">
        <v>724</v>
      </c>
      <c r="I7" s="10"/>
      <c r="J7" s="10"/>
      <c r="K7" s="10"/>
    </row>
    <row r="8" spans="1:11" x14ac:dyDescent="0.3">
      <c r="A8" s="16"/>
      <c r="B8" s="17"/>
      <c r="C8" s="10" t="s">
        <v>725</v>
      </c>
      <c r="D8" s="10"/>
      <c r="E8" s="10">
        <v>1</v>
      </c>
      <c r="F8" s="10"/>
      <c r="G8" s="12">
        <v>515</v>
      </c>
      <c r="H8" s="10" t="s">
        <v>726</v>
      </c>
      <c r="I8" s="10"/>
      <c r="J8" s="10"/>
      <c r="K8" s="10"/>
    </row>
    <row r="9" spans="1:11" x14ac:dyDescent="0.3">
      <c r="A9" s="16"/>
      <c r="B9" s="17"/>
      <c r="C9" s="10" t="s">
        <v>143</v>
      </c>
      <c r="D9" s="10"/>
      <c r="E9" s="10">
        <v>1</v>
      </c>
      <c r="F9" s="10"/>
      <c r="G9" s="12">
        <v>516</v>
      </c>
      <c r="H9" s="10" t="s">
        <v>437</v>
      </c>
      <c r="I9" s="10"/>
      <c r="J9" s="10"/>
      <c r="K9" s="10"/>
    </row>
    <row r="10" spans="1:11" x14ac:dyDescent="0.3">
      <c r="A10" s="16"/>
      <c r="B10" s="17"/>
      <c r="C10" s="10" t="s">
        <v>64</v>
      </c>
      <c r="D10" s="10"/>
      <c r="E10" s="10">
        <v>1</v>
      </c>
      <c r="F10" s="10"/>
      <c r="G10" s="12">
        <v>522</v>
      </c>
      <c r="H10" s="10" t="s">
        <v>727</v>
      </c>
      <c r="I10" s="10"/>
      <c r="J10" s="10"/>
      <c r="K10" s="10"/>
    </row>
    <row r="11" spans="1:11" x14ac:dyDescent="0.3">
      <c r="A11" s="16"/>
      <c r="B11" s="17"/>
      <c r="C11" s="10" t="s">
        <v>728</v>
      </c>
      <c r="D11" s="10"/>
      <c r="E11" s="10">
        <v>1</v>
      </c>
      <c r="F11" s="10">
        <v>1</v>
      </c>
      <c r="G11" s="12">
        <v>522</v>
      </c>
      <c r="H11" s="10" t="s">
        <v>729</v>
      </c>
      <c r="I11" s="10"/>
      <c r="J11" s="10"/>
      <c r="K11" s="10"/>
    </row>
    <row r="12" spans="1:11" x14ac:dyDescent="0.3">
      <c r="A12" s="16"/>
      <c r="B12" s="17"/>
      <c r="C12" s="10" t="s">
        <v>150</v>
      </c>
      <c r="D12" s="10"/>
      <c r="E12" s="10">
        <v>3</v>
      </c>
      <c r="F12" s="10">
        <v>3</v>
      </c>
      <c r="G12" s="12" t="s">
        <v>730</v>
      </c>
      <c r="H12" s="10" t="s">
        <v>446</v>
      </c>
      <c r="I12" s="10"/>
      <c r="J12" s="10"/>
      <c r="K12" s="10"/>
    </row>
    <row r="13" spans="1:11" x14ac:dyDescent="0.3">
      <c r="A13" s="16"/>
      <c r="B13" s="17"/>
      <c r="C13" s="10" t="s">
        <v>72</v>
      </c>
      <c r="D13" s="10"/>
      <c r="E13" s="10">
        <v>3</v>
      </c>
      <c r="F13" s="10"/>
      <c r="G13" s="12">
        <v>530</v>
      </c>
      <c r="H13" s="10" t="s">
        <v>71</v>
      </c>
      <c r="I13" s="10"/>
      <c r="J13" s="10"/>
      <c r="K13" s="10"/>
    </row>
    <row r="14" spans="1:11" x14ac:dyDescent="0.3">
      <c r="A14" s="16" t="s">
        <v>66</v>
      </c>
      <c r="B14" s="17"/>
      <c r="C14" s="10"/>
      <c r="D14" s="10"/>
      <c r="E14" s="10"/>
      <c r="F14" s="10"/>
      <c r="G14" s="12"/>
      <c r="H14" s="10"/>
      <c r="I14" s="10"/>
      <c r="J14" s="10"/>
      <c r="K14" s="10"/>
    </row>
    <row r="15" spans="1:11" x14ac:dyDescent="0.3">
      <c r="A15" s="16"/>
      <c r="B15" s="16" t="s">
        <v>8</v>
      </c>
      <c r="C15" s="10"/>
      <c r="D15" s="10"/>
      <c r="E15" s="10"/>
      <c r="F15" s="10"/>
      <c r="G15" s="12"/>
      <c r="H15" s="10"/>
      <c r="I15" s="10"/>
      <c r="J15" s="10"/>
      <c r="K15" s="10"/>
    </row>
    <row r="16" spans="1:11" x14ac:dyDescent="0.3">
      <c r="A16" s="16"/>
      <c r="B16" s="17"/>
      <c r="C16" s="10" t="s">
        <v>152</v>
      </c>
      <c r="D16" s="10"/>
      <c r="E16" s="10">
        <v>9</v>
      </c>
      <c r="F16" s="10">
        <v>1</v>
      </c>
      <c r="G16" s="12" t="s">
        <v>440</v>
      </c>
      <c r="H16" s="10"/>
      <c r="I16" s="10"/>
      <c r="J16" s="10"/>
      <c r="K16" s="10"/>
    </row>
    <row r="17" spans="1:11" x14ac:dyDescent="0.3">
      <c r="A17" s="16"/>
      <c r="B17" s="16" t="s">
        <v>19</v>
      </c>
      <c r="C17" s="10"/>
      <c r="D17" s="10"/>
      <c r="E17" s="10"/>
      <c r="F17" s="10"/>
      <c r="G17" s="12"/>
      <c r="H17" s="10"/>
      <c r="I17" s="10"/>
      <c r="J17" s="10"/>
      <c r="K17" s="10"/>
    </row>
    <row r="18" spans="1:11" x14ac:dyDescent="0.3">
      <c r="A18" s="16"/>
      <c r="B18" s="16"/>
      <c r="C18" s="10" t="s">
        <v>441</v>
      </c>
      <c r="D18" s="10"/>
      <c r="E18" s="10">
        <v>5</v>
      </c>
      <c r="F18" s="10"/>
      <c r="G18" s="12">
        <v>518</v>
      </c>
      <c r="H18" s="10" t="s">
        <v>731</v>
      </c>
      <c r="I18" s="10"/>
      <c r="J18" s="10"/>
      <c r="K18" s="10"/>
    </row>
    <row r="19" spans="1:11" x14ac:dyDescent="0.3">
      <c r="A19" s="16"/>
      <c r="B19" s="16"/>
      <c r="C19" s="10" t="s">
        <v>28</v>
      </c>
      <c r="D19" s="10"/>
      <c r="E19" s="10">
        <v>12</v>
      </c>
      <c r="F19" s="10">
        <v>2</v>
      </c>
      <c r="G19" s="12">
        <v>519</v>
      </c>
      <c r="H19" s="10" t="s">
        <v>732</v>
      </c>
      <c r="I19" s="10"/>
      <c r="J19" s="10"/>
      <c r="K19" s="10"/>
    </row>
    <row r="20" spans="1:11" x14ac:dyDescent="0.3">
      <c r="A20" s="10"/>
      <c r="B20" s="10"/>
      <c r="C20" s="10"/>
      <c r="D20" s="10" t="s">
        <v>156</v>
      </c>
      <c r="E20" s="10">
        <v>6</v>
      </c>
      <c r="F20" s="10">
        <v>1</v>
      </c>
      <c r="G20" s="12">
        <v>519</v>
      </c>
      <c r="H20" s="10" t="s">
        <v>84</v>
      </c>
      <c r="I20" s="10"/>
      <c r="J20" s="10"/>
      <c r="K20" s="10"/>
    </row>
    <row r="21" spans="1:11" x14ac:dyDescent="0.3">
      <c r="A21" s="10"/>
      <c r="B21" s="10"/>
      <c r="C21" s="10"/>
      <c r="D21" s="10" t="s">
        <v>733</v>
      </c>
      <c r="E21" s="10">
        <v>6</v>
      </c>
      <c r="F21" s="10">
        <v>1</v>
      </c>
      <c r="G21" s="12">
        <v>519</v>
      </c>
      <c r="H21" s="10" t="s">
        <v>82</v>
      </c>
      <c r="I21" s="10"/>
      <c r="J21" s="10"/>
      <c r="K21" s="10"/>
    </row>
    <row r="22" spans="1:11" x14ac:dyDescent="0.3">
      <c r="A22" s="10"/>
      <c r="B22" s="10"/>
      <c r="C22" s="10"/>
      <c r="D22" s="10" t="s">
        <v>734</v>
      </c>
      <c r="E22" s="10">
        <v>5</v>
      </c>
      <c r="F22" s="10"/>
      <c r="G22" s="12" t="s">
        <v>207</v>
      </c>
      <c r="H22" s="10"/>
      <c r="I22" s="10"/>
      <c r="J22" s="10"/>
      <c r="K22" s="10"/>
    </row>
    <row r="23" spans="1:11" x14ac:dyDescent="0.3">
      <c r="A23" s="10"/>
      <c r="B23" s="10"/>
      <c r="C23" s="10" t="s">
        <v>445</v>
      </c>
      <c r="D23" s="10"/>
      <c r="E23" s="10">
        <v>6</v>
      </c>
      <c r="F23" s="10">
        <v>1</v>
      </c>
      <c r="G23" s="12">
        <v>523</v>
      </c>
      <c r="H23" s="10" t="s">
        <v>446</v>
      </c>
      <c r="I23" s="10"/>
      <c r="J23" s="10"/>
      <c r="K23" s="10"/>
    </row>
    <row r="24" spans="1:11" x14ac:dyDescent="0.3">
      <c r="A24" s="10"/>
      <c r="B24" s="10"/>
      <c r="C24" s="10" t="s">
        <v>447</v>
      </c>
      <c r="D24" s="10"/>
      <c r="E24" s="10">
        <v>5</v>
      </c>
      <c r="F24" s="10"/>
      <c r="G24" s="12" t="s">
        <v>448</v>
      </c>
      <c r="H24" s="10" t="s">
        <v>108</v>
      </c>
      <c r="I24" s="10"/>
      <c r="J24" s="10"/>
      <c r="K24" s="10"/>
    </row>
    <row r="25" spans="1:11" x14ac:dyDescent="0.3">
      <c r="A25" s="10"/>
      <c r="B25" s="10"/>
      <c r="C25" s="10"/>
      <c r="D25" s="10"/>
      <c r="E25" s="10"/>
      <c r="F25" s="10"/>
      <c r="G25" s="12"/>
      <c r="H25" s="10"/>
      <c r="I25" s="10"/>
      <c r="J25" s="10"/>
      <c r="K25" s="10"/>
    </row>
    <row r="26" spans="1:11" x14ac:dyDescent="0.3">
      <c r="A26" s="10"/>
      <c r="B26" s="10"/>
      <c r="C26" s="10"/>
      <c r="D26" s="10"/>
      <c r="E26" s="10"/>
      <c r="F26" s="10"/>
      <c r="G26" s="12"/>
      <c r="H26" s="10"/>
      <c r="I26" s="10"/>
      <c r="J26" s="10"/>
      <c r="K26" s="10"/>
    </row>
    <row r="27" spans="1:11" x14ac:dyDescent="0.3">
      <c r="A27" s="11" t="s">
        <v>88</v>
      </c>
      <c r="B27" s="10"/>
      <c r="C27" s="10"/>
      <c r="D27" s="10"/>
      <c r="E27" s="10"/>
      <c r="F27" s="10"/>
      <c r="G27" s="12"/>
      <c r="H27" s="10"/>
      <c r="I27" s="10"/>
      <c r="J27" s="10"/>
      <c r="K27" s="10"/>
    </row>
    <row r="28" spans="1:11" x14ac:dyDescent="0.3">
      <c r="A28" s="10"/>
      <c r="B28" s="11" t="s">
        <v>8</v>
      </c>
      <c r="C28" s="10"/>
      <c r="D28" s="10"/>
      <c r="E28" s="10"/>
      <c r="F28" s="10"/>
      <c r="G28" s="12"/>
      <c r="H28" s="10"/>
      <c r="I28" s="10"/>
      <c r="J28" s="10"/>
      <c r="K28" s="10"/>
    </row>
    <row r="29" spans="1:11" x14ac:dyDescent="0.3">
      <c r="A29" s="10"/>
      <c r="B29" s="10"/>
      <c r="C29" s="10" t="s">
        <v>735</v>
      </c>
      <c r="D29" s="10"/>
      <c r="E29" s="10">
        <v>1</v>
      </c>
      <c r="F29" s="10"/>
      <c r="G29" s="12">
        <v>520</v>
      </c>
      <c r="H29" s="10" t="s">
        <v>736</v>
      </c>
      <c r="I29" s="10"/>
      <c r="J29" s="10"/>
      <c r="K29" s="10"/>
    </row>
    <row r="30" spans="1:11" x14ac:dyDescent="0.3">
      <c r="A30" s="10"/>
      <c r="B30" s="10"/>
      <c r="C30" s="10" t="s">
        <v>737</v>
      </c>
      <c r="D30" s="10"/>
      <c r="E30" s="10">
        <v>1</v>
      </c>
      <c r="F30" s="10"/>
      <c r="G30" s="12">
        <v>520</v>
      </c>
      <c r="H30" s="10" t="s">
        <v>738</v>
      </c>
      <c r="I30" s="10"/>
      <c r="J30" s="10"/>
      <c r="K30" s="10"/>
    </row>
    <row r="31" spans="1:11" x14ac:dyDescent="0.3">
      <c r="A31" s="10"/>
      <c r="B31" s="10"/>
      <c r="C31" s="10" t="s">
        <v>739</v>
      </c>
      <c r="D31" s="10"/>
      <c r="E31" s="10">
        <v>1</v>
      </c>
      <c r="F31" s="10"/>
      <c r="G31" s="12">
        <v>520</v>
      </c>
      <c r="H31" s="10" t="s">
        <v>740</v>
      </c>
      <c r="I31" s="10"/>
      <c r="J31" s="10"/>
      <c r="K31" s="10"/>
    </row>
    <row r="32" spans="1:11" x14ac:dyDescent="0.3">
      <c r="A32" s="10"/>
      <c r="B32" s="10"/>
      <c r="C32" s="10" t="s">
        <v>741</v>
      </c>
      <c r="D32" s="10"/>
      <c r="E32" s="10">
        <v>1</v>
      </c>
      <c r="F32" s="10"/>
      <c r="G32" s="12">
        <v>521</v>
      </c>
      <c r="H32" s="10" t="s">
        <v>742</v>
      </c>
      <c r="I32" s="10"/>
      <c r="J32" s="10"/>
      <c r="K32" s="10"/>
    </row>
    <row r="33" spans="1:11" x14ac:dyDescent="0.3">
      <c r="A33" s="10"/>
      <c r="B33" s="10"/>
      <c r="C33" s="10" t="s">
        <v>123</v>
      </c>
      <c r="D33" s="10"/>
      <c r="E33" s="10">
        <v>7</v>
      </c>
      <c r="F33" s="10">
        <v>2</v>
      </c>
      <c r="G33" s="12">
        <v>523</v>
      </c>
      <c r="H33" s="10" t="s">
        <v>124</v>
      </c>
      <c r="I33" s="10"/>
      <c r="J33" s="10"/>
      <c r="K33" s="10"/>
    </row>
    <row r="34" spans="1:11" x14ac:dyDescent="0.3">
      <c r="A34" s="10"/>
      <c r="B34" s="10"/>
      <c r="C34" s="10" t="s">
        <v>743</v>
      </c>
      <c r="D34" s="10"/>
      <c r="E34" s="10">
        <v>2</v>
      </c>
      <c r="F34" s="10"/>
      <c r="G34" s="12">
        <v>523</v>
      </c>
      <c r="H34" s="10" t="s">
        <v>744</v>
      </c>
      <c r="I34" s="10"/>
      <c r="J34" s="10"/>
      <c r="K34" s="10"/>
    </row>
    <row r="35" spans="1:11" x14ac:dyDescent="0.3">
      <c r="A35" s="10"/>
      <c r="B35" s="10"/>
      <c r="C35" s="10" t="s">
        <v>745</v>
      </c>
      <c r="D35" s="10"/>
      <c r="E35" s="10">
        <v>2</v>
      </c>
      <c r="F35" s="10"/>
      <c r="G35" s="12">
        <v>524</v>
      </c>
      <c r="H35" s="10" t="s">
        <v>118</v>
      </c>
      <c r="I35" s="10"/>
      <c r="J35" s="10"/>
      <c r="K35" s="10"/>
    </row>
    <row r="36" spans="1:11" x14ac:dyDescent="0.3">
      <c r="A36" s="10"/>
      <c r="B36" s="10"/>
      <c r="C36" s="10" t="s">
        <v>746</v>
      </c>
      <c r="D36" s="10"/>
      <c r="E36" s="10">
        <v>4</v>
      </c>
      <c r="F36" s="10">
        <v>1</v>
      </c>
      <c r="G36" s="12" t="s">
        <v>182</v>
      </c>
      <c r="H36" s="10" t="s">
        <v>108</v>
      </c>
      <c r="I36" s="10"/>
      <c r="J36" s="10"/>
      <c r="K36" s="10"/>
    </row>
    <row r="37" spans="1:11" x14ac:dyDescent="0.3">
      <c r="A37" s="10"/>
      <c r="B37" s="10"/>
      <c r="C37" s="10" t="s">
        <v>747</v>
      </c>
      <c r="D37" s="10"/>
      <c r="E37" s="10">
        <v>6</v>
      </c>
      <c r="F37" s="10"/>
      <c r="G37" s="12" t="s">
        <v>748</v>
      </c>
      <c r="H37" s="10" t="s">
        <v>749</v>
      </c>
      <c r="I37" s="10"/>
      <c r="J37" s="10"/>
      <c r="K37" s="10"/>
    </row>
    <row r="38" spans="1:11" x14ac:dyDescent="0.3">
      <c r="A38" s="10"/>
      <c r="B38" s="10"/>
      <c r="C38" s="10" t="s">
        <v>750</v>
      </c>
      <c r="D38" s="10"/>
      <c r="E38" s="10">
        <v>8</v>
      </c>
      <c r="F38" s="10"/>
      <c r="G38" s="12" t="s">
        <v>748</v>
      </c>
      <c r="H38" s="10" t="s">
        <v>751</v>
      </c>
      <c r="I38" s="10"/>
      <c r="J38" s="10"/>
      <c r="K38" s="10"/>
    </row>
    <row r="39" spans="1:11" x14ac:dyDescent="0.3">
      <c r="A39" s="10"/>
      <c r="B39" s="10"/>
      <c r="C39" s="10" t="s">
        <v>752</v>
      </c>
      <c r="D39" s="10"/>
      <c r="E39" s="10">
        <v>8</v>
      </c>
      <c r="F39" s="10"/>
      <c r="G39" s="12">
        <v>526</v>
      </c>
      <c r="H39" s="10" t="s">
        <v>108</v>
      </c>
      <c r="I39" s="10" t="s">
        <v>36</v>
      </c>
      <c r="J39" s="10"/>
      <c r="K39" s="10"/>
    </row>
    <row r="40" spans="1:11" x14ac:dyDescent="0.3">
      <c r="A40" s="10"/>
      <c r="B40" s="10"/>
      <c r="C40" s="10" t="s">
        <v>753</v>
      </c>
      <c r="D40" s="10"/>
      <c r="E40" s="10">
        <v>1</v>
      </c>
      <c r="F40" s="10"/>
      <c r="G40" s="12">
        <v>526</v>
      </c>
      <c r="H40" s="10" t="s">
        <v>108</v>
      </c>
      <c r="I40" s="10" t="s">
        <v>754</v>
      </c>
      <c r="J40" s="10"/>
      <c r="K40" s="10"/>
    </row>
    <row r="41" spans="1:11" x14ac:dyDescent="0.3">
      <c r="A41" s="10"/>
      <c r="B41" s="10"/>
      <c r="C41" s="10" t="s">
        <v>95</v>
      </c>
      <c r="D41" s="10"/>
      <c r="E41" s="10">
        <v>3</v>
      </c>
      <c r="F41" s="10">
        <v>1</v>
      </c>
      <c r="G41" s="12">
        <v>526</v>
      </c>
      <c r="H41" s="10" t="s">
        <v>108</v>
      </c>
      <c r="I41" s="10" t="s">
        <v>176</v>
      </c>
      <c r="J41" s="10"/>
      <c r="K41" s="10"/>
    </row>
    <row r="42" spans="1:11" x14ac:dyDescent="0.3">
      <c r="A42" s="10"/>
      <c r="B42" s="10"/>
      <c r="C42" s="10" t="s">
        <v>177</v>
      </c>
      <c r="D42" s="10"/>
      <c r="E42" s="10">
        <v>2</v>
      </c>
      <c r="F42" s="10"/>
      <c r="G42" s="12">
        <v>526</v>
      </c>
      <c r="H42" s="10" t="s">
        <v>108</v>
      </c>
      <c r="I42" s="10" t="s">
        <v>178</v>
      </c>
      <c r="J42" s="10"/>
      <c r="K42" s="10"/>
    </row>
    <row r="43" spans="1:11" x14ac:dyDescent="0.3">
      <c r="A43" s="10"/>
      <c r="B43" s="10"/>
      <c r="C43" s="10" t="s">
        <v>755</v>
      </c>
      <c r="D43" s="10"/>
      <c r="E43" s="10">
        <v>7</v>
      </c>
      <c r="F43" s="10">
        <v>3</v>
      </c>
      <c r="G43" s="12">
        <v>527</v>
      </c>
      <c r="H43" s="10" t="s">
        <v>108</v>
      </c>
      <c r="I43" s="10"/>
      <c r="J43" s="10"/>
      <c r="K43" s="10"/>
    </row>
    <row r="44" spans="1:11" x14ac:dyDescent="0.3">
      <c r="A44" s="10"/>
      <c r="B44" s="10"/>
      <c r="C44" s="10" t="s">
        <v>756</v>
      </c>
      <c r="D44" s="10"/>
      <c r="E44" s="10">
        <v>4</v>
      </c>
      <c r="F44" s="10">
        <v>1</v>
      </c>
      <c r="G44" s="12">
        <v>527</v>
      </c>
      <c r="H44" s="10" t="s">
        <v>108</v>
      </c>
      <c r="I44" s="10" t="s">
        <v>757</v>
      </c>
      <c r="J44" s="10"/>
      <c r="K44" s="10"/>
    </row>
    <row r="45" spans="1:11" x14ac:dyDescent="0.3">
      <c r="A45" s="10"/>
      <c r="B45" s="10"/>
      <c r="C45" s="10" t="s">
        <v>758</v>
      </c>
      <c r="D45" s="10"/>
      <c r="E45" s="10">
        <v>1</v>
      </c>
      <c r="F45" s="10"/>
      <c r="G45" s="12">
        <v>530</v>
      </c>
      <c r="H45" s="10" t="s">
        <v>108</v>
      </c>
      <c r="I45" s="10" t="s">
        <v>757</v>
      </c>
      <c r="J45" s="10"/>
      <c r="K45" s="10"/>
    </row>
    <row r="46" spans="1:11" x14ac:dyDescent="0.3">
      <c r="A46" s="10"/>
      <c r="B46" s="11" t="s">
        <v>19</v>
      </c>
      <c r="C46" s="10"/>
      <c r="D46" s="10"/>
      <c r="E46" s="10"/>
      <c r="F46" s="10"/>
      <c r="G46" s="12"/>
      <c r="H46" s="10"/>
      <c r="I46" s="10"/>
      <c r="J46" s="10"/>
      <c r="K46" s="10"/>
    </row>
    <row r="47" spans="1:11" x14ac:dyDescent="0.3">
      <c r="A47" s="10"/>
      <c r="B47" s="10"/>
      <c r="C47" s="10" t="s">
        <v>181</v>
      </c>
      <c r="D47" s="10"/>
      <c r="E47" s="10">
        <v>7</v>
      </c>
      <c r="F47" s="10"/>
      <c r="G47" s="12" t="s">
        <v>182</v>
      </c>
      <c r="H47" s="10" t="s">
        <v>108</v>
      </c>
      <c r="I47" s="10" t="s">
        <v>759</v>
      </c>
      <c r="J47" s="10"/>
      <c r="K47" s="10"/>
    </row>
    <row r="48" spans="1:11" x14ac:dyDescent="0.3">
      <c r="A48" s="10"/>
      <c r="B48" s="10"/>
      <c r="C48" s="10" t="s">
        <v>760</v>
      </c>
      <c r="D48" s="10"/>
      <c r="E48" s="10">
        <v>9</v>
      </c>
      <c r="F48" s="10">
        <v>2</v>
      </c>
      <c r="G48" s="12">
        <v>522</v>
      </c>
      <c r="H48" s="10" t="s">
        <v>729</v>
      </c>
      <c r="I48" s="10"/>
      <c r="J48" s="10"/>
      <c r="K48" s="10"/>
    </row>
    <row r="49" spans="1:11" x14ac:dyDescent="0.3">
      <c r="A49" s="10"/>
      <c r="B49" s="10"/>
      <c r="C49" s="10"/>
      <c r="D49" s="10" t="s">
        <v>761</v>
      </c>
      <c r="E49" s="10">
        <v>2</v>
      </c>
      <c r="F49" s="10"/>
      <c r="G49" s="12"/>
      <c r="H49" s="10"/>
      <c r="I49" s="10"/>
      <c r="J49" s="10"/>
      <c r="K49" s="10"/>
    </row>
    <row r="50" spans="1:11" x14ac:dyDescent="0.3">
      <c r="A50" s="10"/>
      <c r="B50" s="10"/>
      <c r="C50" s="10"/>
      <c r="D50" s="10" t="s">
        <v>762</v>
      </c>
      <c r="E50" s="10">
        <v>2</v>
      </c>
      <c r="F50" s="10"/>
      <c r="G50" s="12"/>
      <c r="H50" s="10"/>
      <c r="I50" s="10"/>
      <c r="J50" s="10"/>
      <c r="K50" s="10"/>
    </row>
    <row r="51" spans="1:11" x14ac:dyDescent="0.3">
      <c r="A51" s="10"/>
      <c r="B51" s="10"/>
      <c r="C51" s="10"/>
      <c r="D51" s="10" t="s">
        <v>763</v>
      </c>
      <c r="E51" s="10">
        <v>2</v>
      </c>
      <c r="F51" s="10"/>
      <c r="G51" s="12"/>
      <c r="H51" s="10"/>
      <c r="I51" s="10"/>
      <c r="J51" s="10"/>
      <c r="K51" s="10"/>
    </row>
    <row r="52" spans="1:11" x14ac:dyDescent="0.3">
      <c r="A52" s="10"/>
      <c r="B52" s="10"/>
      <c r="C52" s="10"/>
      <c r="D52" s="10" t="s">
        <v>764</v>
      </c>
      <c r="E52" s="10">
        <v>3</v>
      </c>
      <c r="F52" s="10">
        <v>2</v>
      </c>
      <c r="G52" s="12"/>
      <c r="H52" s="10"/>
      <c r="I52" s="10"/>
      <c r="J52" s="10"/>
      <c r="K52" s="10"/>
    </row>
    <row r="53" spans="1:11" x14ac:dyDescent="0.3">
      <c r="A53" s="10"/>
      <c r="B53" s="10"/>
      <c r="C53" s="10"/>
      <c r="D53" s="10"/>
      <c r="E53" s="10"/>
      <c r="F53" s="10"/>
      <c r="G53" s="12"/>
      <c r="H53" s="10"/>
      <c r="I53" s="10"/>
      <c r="J53" s="10"/>
      <c r="K53" s="10"/>
    </row>
    <row r="54" spans="1:11" x14ac:dyDescent="0.3">
      <c r="A54" s="11" t="s">
        <v>131</v>
      </c>
      <c r="B54" s="10"/>
      <c r="C54" s="10"/>
      <c r="D54" s="10"/>
      <c r="E54" s="10"/>
      <c r="F54" s="10"/>
      <c r="G54" s="12"/>
      <c r="H54" s="10"/>
      <c r="I54" s="10"/>
      <c r="J54" s="10"/>
      <c r="K54" s="10"/>
    </row>
    <row r="55" spans="1:11" x14ac:dyDescent="0.3">
      <c r="A55" s="10"/>
      <c r="B55" s="11" t="s">
        <v>8</v>
      </c>
      <c r="C55" s="10"/>
      <c r="D55" s="10"/>
      <c r="E55" s="10"/>
      <c r="F55" s="10"/>
      <c r="G55" s="12"/>
      <c r="H55" s="10"/>
      <c r="I55" s="10"/>
      <c r="J55" s="10"/>
      <c r="K55" s="10"/>
    </row>
    <row r="56" spans="1:11" x14ac:dyDescent="0.3">
      <c r="A56" s="10"/>
      <c r="B56" s="11"/>
      <c r="C56" s="10" t="s">
        <v>765</v>
      </c>
      <c r="D56" s="10"/>
      <c r="E56" s="10">
        <v>4</v>
      </c>
      <c r="F56" s="10">
        <v>1</v>
      </c>
      <c r="G56" s="12">
        <v>521</v>
      </c>
      <c r="H56" s="10" t="s">
        <v>766</v>
      </c>
      <c r="I56" s="10"/>
      <c r="J56" s="10"/>
      <c r="K56" s="10"/>
    </row>
    <row r="57" spans="1:11" x14ac:dyDescent="0.3">
      <c r="A57" s="10"/>
      <c r="B57" s="11"/>
      <c r="C57" s="10" t="s">
        <v>767</v>
      </c>
      <c r="D57" s="10"/>
      <c r="E57" s="10">
        <v>18</v>
      </c>
      <c r="F57" s="10"/>
      <c r="G57" s="12">
        <v>525</v>
      </c>
      <c r="H57" s="10" t="s">
        <v>768</v>
      </c>
      <c r="I57" s="10"/>
      <c r="J57" s="10"/>
      <c r="K57" s="10"/>
    </row>
    <row r="58" spans="1:11" x14ac:dyDescent="0.3">
      <c r="A58" s="10"/>
      <c r="B58" s="11"/>
      <c r="C58" s="10"/>
      <c r="D58" s="10" t="s">
        <v>769</v>
      </c>
      <c r="E58" s="10">
        <v>3</v>
      </c>
      <c r="F58" s="10"/>
      <c r="G58" s="12"/>
      <c r="H58" s="10"/>
      <c r="I58" s="10"/>
      <c r="J58" s="10"/>
      <c r="K58" s="10"/>
    </row>
    <row r="59" spans="1:11" x14ac:dyDescent="0.3">
      <c r="A59" s="10"/>
      <c r="B59" s="11"/>
      <c r="C59" s="10"/>
      <c r="D59" s="10" t="s">
        <v>770</v>
      </c>
      <c r="E59" s="10">
        <v>5</v>
      </c>
      <c r="F59" s="10"/>
      <c r="G59" s="12"/>
      <c r="H59" s="10"/>
      <c r="I59" s="10"/>
      <c r="J59" s="10"/>
      <c r="K59" s="10"/>
    </row>
    <row r="60" spans="1:11" x14ac:dyDescent="0.3">
      <c r="A60" s="10"/>
      <c r="B60" s="11"/>
      <c r="C60" s="10"/>
      <c r="D60" s="10" t="s">
        <v>771</v>
      </c>
      <c r="E60" s="10">
        <v>3</v>
      </c>
      <c r="F60" s="10"/>
      <c r="G60" s="12"/>
      <c r="H60" s="10"/>
      <c r="I60" s="10"/>
      <c r="J60" s="10"/>
      <c r="K60" s="10"/>
    </row>
    <row r="61" spans="1:11" x14ac:dyDescent="0.3">
      <c r="A61" s="10"/>
      <c r="B61" s="11"/>
      <c r="C61" s="10"/>
      <c r="D61" s="10" t="s">
        <v>772</v>
      </c>
      <c r="E61" s="10">
        <v>7</v>
      </c>
      <c r="F61" s="10"/>
      <c r="G61" s="12"/>
      <c r="H61" s="10"/>
      <c r="I61" s="10"/>
      <c r="J61" s="10"/>
      <c r="K61" s="10"/>
    </row>
    <row r="62" spans="1:11" x14ac:dyDescent="0.3">
      <c r="A62" s="10"/>
      <c r="B62" s="11"/>
      <c r="C62" s="10" t="s">
        <v>773</v>
      </c>
      <c r="D62" s="10"/>
      <c r="E62" s="10">
        <v>7</v>
      </c>
      <c r="F62" s="10">
        <v>1</v>
      </c>
      <c r="G62" s="12">
        <v>526</v>
      </c>
      <c r="H62" s="10" t="s">
        <v>108</v>
      </c>
      <c r="I62" s="10"/>
      <c r="J62" s="10"/>
      <c r="K62" s="10"/>
    </row>
    <row r="63" spans="1:11" x14ac:dyDescent="0.3">
      <c r="A63" s="10"/>
      <c r="B63" s="11"/>
      <c r="C63" s="10" t="s">
        <v>184</v>
      </c>
      <c r="D63" s="10"/>
      <c r="E63" s="10">
        <v>10</v>
      </c>
      <c r="F63" s="10">
        <v>2</v>
      </c>
      <c r="G63" s="12">
        <v>528</v>
      </c>
      <c r="H63" s="10" t="s">
        <v>183</v>
      </c>
      <c r="I63" s="10" t="s">
        <v>774</v>
      </c>
      <c r="J63" s="10"/>
      <c r="K63" s="10"/>
    </row>
    <row r="64" spans="1:11" x14ac:dyDescent="0.3">
      <c r="A64" s="10"/>
      <c r="B64" s="11"/>
      <c r="C64" s="10"/>
      <c r="D64" s="10"/>
      <c r="E64" s="10"/>
      <c r="F64" s="10"/>
      <c r="G64" s="12"/>
      <c r="H64" s="10"/>
      <c r="I64" s="10"/>
      <c r="J64" s="10"/>
      <c r="K64" s="10"/>
    </row>
    <row r="65" spans="1:11" x14ac:dyDescent="0.3">
      <c r="A65" s="10"/>
      <c r="B65" s="11"/>
      <c r="C65" s="10"/>
      <c r="D65" s="10"/>
      <c r="E65" s="10"/>
      <c r="F65" s="10"/>
      <c r="G65" s="12"/>
      <c r="H65" s="10"/>
      <c r="I65" s="10"/>
      <c r="J65" s="10"/>
      <c r="K65" s="10"/>
    </row>
    <row r="66" spans="1:11" x14ac:dyDescent="0.3">
      <c r="A66" s="10"/>
      <c r="B66" s="11" t="s">
        <v>19</v>
      </c>
      <c r="C66" s="10"/>
      <c r="D66" s="10"/>
      <c r="E66" s="10"/>
      <c r="F66" s="10"/>
      <c r="G66" s="12"/>
      <c r="H66" s="10"/>
      <c r="I66" s="10"/>
      <c r="J66" s="10"/>
      <c r="K66" s="10"/>
    </row>
    <row r="67" spans="1:11" x14ac:dyDescent="0.3">
      <c r="A67" s="10"/>
      <c r="B67" s="10"/>
      <c r="C67" s="10" t="s">
        <v>456</v>
      </c>
      <c r="D67" s="10"/>
      <c r="E67" s="10">
        <v>15</v>
      </c>
      <c r="F67" s="10"/>
      <c r="G67" s="25" t="s">
        <v>775</v>
      </c>
      <c r="H67" s="10" t="s">
        <v>457</v>
      </c>
      <c r="I67" s="10"/>
      <c r="J67" s="10"/>
      <c r="K67" s="10"/>
    </row>
    <row r="68" spans="1:11" x14ac:dyDescent="0.3">
      <c r="A68" s="10"/>
      <c r="B68" s="10"/>
      <c r="C68" s="10"/>
      <c r="D68" s="10" t="s">
        <v>458</v>
      </c>
      <c r="E68" s="10">
        <v>3</v>
      </c>
      <c r="F68" s="10"/>
      <c r="G68" s="12"/>
      <c r="H68" s="10"/>
      <c r="I68" s="10"/>
      <c r="J68" s="10"/>
      <c r="K68" s="10"/>
    </row>
    <row r="69" spans="1:11" x14ac:dyDescent="0.3">
      <c r="A69" s="10"/>
      <c r="B69" s="10"/>
      <c r="C69" s="10"/>
      <c r="D69" s="10" t="s">
        <v>410</v>
      </c>
      <c r="E69" s="10">
        <v>12</v>
      </c>
      <c r="F69" s="10"/>
      <c r="G69" s="12"/>
      <c r="H69" s="10"/>
      <c r="I69" s="10"/>
      <c r="J69" s="10"/>
      <c r="K69" s="10"/>
    </row>
    <row r="70" spans="1:11" x14ac:dyDescent="0.3">
      <c r="A70" s="10"/>
      <c r="B70" s="10"/>
      <c r="C70" s="10" t="s">
        <v>776</v>
      </c>
      <c r="D70" s="10"/>
      <c r="E70" s="10">
        <v>7</v>
      </c>
      <c r="F70" s="10">
        <v>3</v>
      </c>
      <c r="G70" s="12">
        <v>523</v>
      </c>
      <c r="H70" s="10" t="s">
        <v>777</v>
      </c>
      <c r="I70" s="10"/>
      <c r="J70" s="10"/>
      <c r="K70" s="10"/>
    </row>
    <row r="71" spans="1:11" x14ac:dyDescent="0.3">
      <c r="A71" s="10"/>
      <c r="B71" s="10"/>
      <c r="C71" s="10" t="s">
        <v>778</v>
      </c>
      <c r="D71" s="10"/>
      <c r="E71" s="10">
        <v>5</v>
      </c>
      <c r="F71" s="10"/>
      <c r="G71" s="12" t="s">
        <v>779</v>
      </c>
      <c r="H71" s="10"/>
      <c r="I71" s="10"/>
      <c r="J71" s="10"/>
      <c r="K71" s="10"/>
    </row>
    <row r="72" spans="1:11" x14ac:dyDescent="0.3">
      <c r="A72" s="10"/>
      <c r="B72" s="10"/>
      <c r="C72" s="10" t="s">
        <v>780</v>
      </c>
      <c r="D72" s="10"/>
      <c r="E72" s="10">
        <v>5</v>
      </c>
      <c r="F72" s="10"/>
      <c r="G72" s="12" t="s">
        <v>781</v>
      </c>
      <c r="H72" s="10" t="s">
        <v>493</v>
      </c>
      <c r="I72" s="10"/>
      <c r="J72" s="10"/>
      <c r="K72" s="10"/>
    </row>
    <row r="73" spans="1:11" x14ac:dyDescent="0.3">
      <c r="A73" s="10"/>
      <c r="B73" s="10"/>
      <c r="C73" s="10" t="s">
        <v>188</v>
      </c>
      <c r="D73" s="10"/>
      <c r="E73" s="10">
        <v>11</v>
      </c>
      <c r="F73" s="10">
        <v>2</v>
      </c>
      <c r="G73" s="12" t="s">
        <v>189</v>
      </c>
      <c r="H73" s="10"/>
      <c r="I73" s="10"/>
      <c r="J73" s="10"/>
      <c r="K73" s="10"/>
    </row>
    <row r="74" spans="1:11" x14ac:dyDescent="0.3">
      <c r="A74" s="10"/>
      <c r="B74" s="10"/>
      <c r="C74" s="10" t="s">
        <v>197</v>
      </c>
      <c r="D74" s="10"/>
      <c r="E74" s="10">
        <v>14</v>
      </c>
      <c r="F74" s="10">
        <v>1</v>
      </c>
      <c r="G74" s="10">
        <v>528</v>
      </c>
      <c r="H74" s="10" t="s">
        <v>108</v>
      </c>
      <c r="I74" s="10" t="s">
        <v>195</v>
      </c>
      <c r="J74" s="10"/>
      <c r="K74" s="10"/>
    </row>
    <row r="75" spans="1:1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7198-CF31-49BB-AD00-90295207F51D}">
  <sheetPr>
    <pageSetUpPr fitToPage="1"/>
  </sheetPr>
  <dimension ref="A1:I51"/>
  <sheetViews>
    <sheetView topLeftCell="A13"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24.44140625" bestFit="1" customWidth="1"/>
    <col min="4" max="4" width="18.21875" bestFit="1" customWidth="1"/>
    <col min="5" max="5" width="10.44140625" bestFit="1" customWidth="1"/>
    <col min="6" max="6" width="4.33203125" bestFit="1" customWidth="1"/>
    <col min="7" max="7" width="7" bestFit="1" customWidth="1"/>
    <col min="8" max="8" width="35.44140625" bestFit="1" customWidth="1"/>
    <col min="9" max="9" width="17.109375" bestFit="1" customWidth="1"/>
  </cols>
  <sheetData>
    <row r="1" spans="1:9" x14ac:dyDescent="0.3">
      <c r="A1" s="1" t="s">
        <v>462</v>
      </c>
    </row>
    <row r="2" spans="1:9" x14ac:dyDescent="0.3">
      <c r="A2" s="1" t="s">
        <v>435</v>
      </c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7"/>
      <c r="H4" s="6"/>
      <c r="I4" s="8"/>
    </row>
    <row r="5" spans="1:9" x14ac:dyDescent="0.3">
      <c r="A5" s="9"/>
      <c r="B5" s="6" t="s">
        <v>8</v>
      </c>
      <c r="G5" s="2"/>
    </row>
    <row r="6" spans="1:9" x14ac:dyDescent="0.3">
      <c r="A6" s="9"/>
      <c r="B6" s="6"/>
      <c r="C6" t="s">
        <v>60</v>
      </c>
      <c r="E6">
        <v>2</v>
      </c>
      <c r="G6" s="2">
        <v>223</v>
      </c>
      <c r="H6" t="s">
        <v>142</v>
      </c>
    </row>
    <row r="7" spans="1:9" x14ac:dyDescent="0.3">
      <c r="A7" s="9"/>
      <c r="B7" s="6"/>
      <c r="C7" t="s">
        <v>436</v>
      </c>
      <c r="E7">
        <v>1</v>
      </c>
      <c r="G7" s="2">
        <v>223</v>
      </c>
      <c r="H7" t="s">
        <v>437</v>
      </c>
    </row>
    <row r="8" spans="1:9" x14ac:dyDescent="0.3">
      <c r="A8" s="9"/>
      <c r="B8" s="6"/>
      <c r="C8" t="s">
        <v>64</v>
      </c>
      <c r="E8">
        <v>1</v>
      </c>
      <c r="G8" s="2">
        <v>227</v>
      </c>
      <c r="H8" t="s">
        <v>438</v>
      </c>
    </row>
    <row r="9" spans="1:9" x14ac:dyDescent="0.3">
      <c r="A9" s="9"/>
      <c r="B9" s="6"/>
      <c r="C9" t="s">
        <v>72</v>
      </c>
      <c r="E9">
        <v>3</v>
      </c>
      <c r="F9">
        <v>3</v>
      </c>
      <c r="G9" s="2" t="s">
        <v>439</v>
      </c>
      <c r="H9" t="s">
        <v>33</v>
      </c>
    </row>
    <row r="10" spans="1:9" x14ac:dyDescent="0.3">
      <c r="A10" s="9"/>
      <c r="B10" s="6"/>
      <c r="G10" s="2"/>
    </row>
    <row r="11" spans="1:9" x14ac:dyDescent="0.3">
      <c r="A11" s="9" t="s">
        <v>66</v>
      </c>
      <c r="B11" s="6"/>
      <c r="G11" s="2"/>
    </row>
    <row r="12" spans="1:9" x14ac:dyDescent="0.3">
      <c r="A12" s="9"/>
      <c r="B12" s="9" t="s">
        <v>8</v>
      </c>
      <c r="G12" s="2"/>
    </row>
    <row r="13" spans="1:9" x14ac:dyDescent="0.3">
      <c r="A13" s="9"/>
      <c r="B13" s="6"/>
      <c r="C13" t="s">
        <v>152</v>
      </c>
      <c r="E13">
        <v>9</v>
      </c>
      <c r="F13">
        <v>1</v>
      </c>
      <c r="G13" s="2" t="s">
        <v>440</v>
      </c>
      <c r="H13" t="s">
        <v>108</v>
      </c>
    </row>
    <row r="14" spans="1:9" x14ac:dyDescent="0.3">
      <c r="A14" s="9"/>
      <c r="B14" s="9" t="s">
        <v>19</v>
      </c>
      <c r="G14" s="2"/>
    </row>
    <row r="15" spans="1:9" x14ac:dyDescent="0.3">
      <c r="A15" s="9"/>
      <c r="B15" s="9"/>
      <c r="C15" t="s">
        <v>441</v>
      </c>
      <c r="E15">
        <v>4</v>
      </c>
      <c r="G15" s="2">
        <v>224</v>
      </c>
      <c r="H15" t="s">
        <v>442</v>
      </c>
    </row>
    <row r="16" spans="1:9" x14ac:dyDescent="0.3">
      <c r="A16" s="9"/>
      <c r="B16" s="9"/>
      <c r="C16" t="s">
        <v>80</v>
      </c>
      <c r="E16">
        <v>10</v>
      </c>
      <c r="G16" s="2">
        <v>225</v>
      </c>
      <c r="H16" t="s">
        <v>137</v>
      </c>
    </row>
    <row r="17" spans="1:8" x14ac:dyDescent="0.3">
      <c r="D17" t="s">
        <v>443</v>
      </c>
      <c r="E17">
        <v>5</v>
      </c>
      <c r="G17" s="2"/>
      <c r="H17" t="s">
        <v>443</v>
      </c>
    </row>
    <row r="18" spans="1:8" x14ac:dyDescent="0.3">
      <c r="D18" t="s">
        <v>29</v>
      </c>
      <c r="E18">
        <v>5</v>
      </c>
      <c r="G18" s="2"/>
      <c r="H18" t="s">
        <v>444</v>
      </c>
    </row>
    <row r="19" spans="1:8" x14ac:dyDescent="0.3">
      <c r="C19" t="s">
        <v>445</v>
      </c>
      <c r="E19">
        <v>4</v>
      </c>
      <c r="F19">
        <v>1</v>
      </c>
      <c r="G19" s="2">
        <v>226</v>
      </c>
      <c r="H19" t="s">
        <v>446</v>
      </c>
    </row>
    <row r="20" spans="1:8" x14ac:dyDescent="0.3">
      <c r="C20" t="s">
        <v>447</v>
      </c>
      <c r="E20">
        <v>5</v>
      </c>
      <c r="G20" s="2" t="s">
        <v>448</v>
      </c>
      <c r="H20" t="s">
        <v>108</v>
      </c>
    </row>
    <row r="21" spans="1:8" x14ac:dyDescent="0.3">
      <c r="G21" s="2"/>
    </row>
    <row r="22" spans="1:8" x14ac:dyDescent="0.3">
      <c r="G22" s="2"/>
    </row>
    <row r="23" spans="1:8" x14ac:dyDescent="0.3">
      <c r="G23" s="2"/>
    </row>
    <row r="24" spans="1:8" x14ac:dyDescent="0.3">
      <c r="A24" s="1" t="s">
        <v>88</v>
      </c>
      <c r="G24" s="2"/>
    </row>
    <row r="25" spans="1:8" x14ac:dyDescent="0.3">
      <c r="B25" s="1" t="s">
        <v>8</v>
      </c>
      <c r="G25" s="2"/>
    </row>
    <row r="26" spans="1:8" x14ac:dyDescent="0.3">
      <c r="C26" t="s">
        <v>212</v>
      </c>
      <c r="E26">
        <v>8</v>
      </c>
      <c r="F26">
        <v>1</v>
      </c>
      <c r="G26" s="2" t="s">
        <v>439</v>
      </c>
      <c r="H26" t="s">
        <v>33</v>
      </c>
    </row>
    <row r="27" spans="1:8" x14ac:dyDescent="0.3">
      <c r="C27" t="s">
        <v>449</v>
      </c>
      <c r="E27">
        <v>8</v>
      </c>
      <c r="F27">
        <v>3</v>
      </c>
      <c r="G27" s="2">
        <v>228</v>
      </c>
      <c r="H27" t="s">
        <v>108</v>
      </c>
    </row>
    <row r="28" spans="1:8" x14ac:dyDescent="0.3">
      <c r="C28" t="s">
        <v>450</v>
      </c>
      <c r="E28">
        <v>6</v>
      </c>
      <c r="G28" s="2">
        <v>228</v>
      </c>
      <c r="H28" t="s">
        <v>108</v>
      </c>
    </row>
    <row r="29" spans="1:8" x14ac:dyDescent="0.3">
      <c r="C29" t="s">
        <v>451</v>
      </c>
      <c r="E29">
        <v>2</v>
      </c>
      <c r="G29" s="2">
        <v>228</v>
      </c>
      <c r="H29" t="s">
        <v>71</v>
      </c>
    </row>
    <row r="30" spans="1:8" x14ac:dyDescent="0.3">
      <c r="B30" s="1" t="s">
        <v>19</v>
      </c>
      <c r="G30" s="2"/>
    </row>
    <row r="31" spans="1:8" x14ac:dyDescent="0.3">
      <c r="C31" t="s">
        <v>181</v>
      </c>
      <c r="E31">
        <v>7</v>
      </c>
      <c r="G31" s="2" t="s">
        <v>182</v>
      </c>
      <c r="H31" t="s">
        <v>108</v>
      </c>
    </row>
    <row r="32" spans="1:8" x14ac:dyDescent="0.3">
      <c r="G32" s="2"/>
    </row>
    <row r="33" spans="1:8" x14ac:dyDescent="0.3">
      <c r="G33" s="2"/>
    </row>
    <row r="34" spans="1:8" x14ac:dyDescent="0.3">
      <c r="G34" s="2"/>
    </row>
    <row r="35" spans="1:8" x14ac:dyDescent="0.3">
      <c r="G35" s="2"/>
    </row>
    <row r="36" spans="1:8" x14ac:dyDescent="0.3">
      <c r="G36" s="2"/>
    </row>
    <row r="37" spans="1:8" x14ac:dyDescent="0.3">
      <c r="G37" s="2"/>
    </row>
    <row r="38" spans="1:8" x14ac:dyDescent="0.3">
      <c r="A38" s="1" t="s">
        <v>131</v>
      </c>
      <c r="G38" s="2"/>
    </row>
    <row r="39" spans="1:8" x14ac:dyDescent="0.3">
      <c r="B39" t="s">
        <v>8</v>
      </c>
      <c r="G39" s="2"/>
    </row>
    <row r="40" spans="1:8" x14ac:dyDescent="0.3">
      <c r="C40" t="s">
        <v>184</v>
      </c>
      <c r="E40">
        <v>10</v>
      </c>
      <c r="F40">
        <v>2</v>
      </c>
      <c r="G40" s="2" t="s">
        <v>452</v>
      </c>
      <c r="H40" t="s">
        <v>183</v>
      </c>
    </row>
    <row r="41" spans="1:8" x14ac:dyDescent="0.3">
      <c r="C41" t="s">
        <v>453</v>
      </c>
      <c r="E41">
        <v>5</v>
      </c>
      <c r="F41">
        <v>1</v>
      </c>
      <c r="G41" s="2" t="s">
        <v>182</v>
      </c>
      <c r="H41" t="s">
        <v>108</v>
      </c>
    </row>
    <row r="42" spans="1:8" x14ac:dyDescent="0.3">
      <c r="G42" s="2"/>
    </row>
    <row r="43" spans="1:8" x14ac:dyDescent="0.3">
      <c r="B43" t="s">
        <v>19</v>
      </c>
      <c r="G43" s="2"/>
    </row>
    <row r="44" spans="1:8" x14ac:dyDescent="0.3">
      <c r="C44" t="s">
        <v>454</v>
      </c>
      <c r="E44">
        <v>3</v>
      </c>
      <c r="F44">
        <v>2</v>
      </c>
      <c r="G44" s="2">
        <v>226</v>
      </c>
      <c r="H44" t="s">
        <v>455</v>
      </c>
    </row>
    <row r="45" spans="1:8" x14ac:dyDescent="0.3">
      <c r="C45" t="s">
        <v>456</v>
      </c>
      <c r="E45">
        <v>15</v>
      </c>
      <c r="G45" s="2">
        <v>247</v>
      </c>
      <c r="H45" t="s">
        <v>457</v>
      </c>
    </row>
    <row r="46" spans="1:8" x14ac:dyDescent="0.3">
      <c r="D46" t="s">
        <v>458</v>
      </c>
      <c r="E46">
        <v>3</v>
      </c>
      <c r="G46" s="2"/>
    </row>
    <row r="47" spans="1:8" x14ac:dyDescent="0.3">
      <c r="D47" t="s">
        <v>410</v>
      </c>
      <c r="E47">
        <v>12</v>
      </c>
      <c r="G47" s="2"/>
    </row>
    <row r="48" spans="1:8" x14ac:dyDescent="0.3">
      <c r="C48" t="s">
        <v>459</v>
      </c>
      <c r="E48">
        <v>7</v>
      </c>
      <c r="G48" s="2">
        <v>226</v>
      </c>
      <c r="H48" t="s">
        <v>118</v>
      </c>
    </row>
    <row r="49" spans="3:9" x14ac:dyDescent="0.3">
      <c r="C49" t="s">
        <v>460</v>
      </c>
      <c r="E49">
        <v>8</v>
      </c>
      <c r="F49">
        <v>1</v>
      </c>
      <c r="G49" s="2">
        <v>227</v>
      </c>
      <c r="H49" t="s">
        <v>461</v>
      </c>
    </row>
    <row r="50" spans="3:9" x14ac:dyDescent="0.3">
      <c r="C50" t="s">
        <v>197</v>
      </c>
      <c r="E50">
        <v>14</v>
      </c>
      <c r="F50">
        <v>1</v>
      </c>
      <c r="G50" s="2" t="s">
        <v>452</v>
      </c>
      <c r="H50" t="s">
        <v>108</v>
      </c>
      <c r="I50" t="s">
        <v>195</v>
      </c>
    </row>
    <row r="51" spans="3:9" x14ac:dyDescent="0.3">
      <c r="G51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DC42-EF02-4ADF-8460-092D4D103EFA}">
  <sheetPr>
    <pageSetUpPr fitToPage="1"/>
  </sheetPr>
  <dimension ref="A1:I70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24.5546875" bestFit="1" customWidth="1"/>
    <col min="4" max="4" width="13" bestFit="1" customWidth="1"/>
    <col min="5" max="5" width="10.44140625" bestFit="1" customWidth="1"/>
    <col min="6" max="6" width="4.33203125" bestFit="1" customWidth="1"/>
    <col min="7" max="7" width="9.33203125" bestFit="1" customWidth="1"/>
    <col min="8" max="8" width="34.109375" bestFit="1" customWidth="1"/>
    <col min="9" max="9" width="55.44140625" bestFit="1" customWidth="1"/>
  </cols>
  <sheetData>
    <row r="1" spans="1:9" x14ac:dyDescent="0.3">
      <c r="A1" s="1" t="s">
        <v>830</v>
      </c>
    </row>
    <row r="2" spans="1:9" x14ac:dyDescent="0.3">
      <c r="A2" s="1" t="s">
        <v>783</v>
      </c>
      <c r="B2" s="1"/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9"/>
      <c r="C4" s="6"/>
      <c r="D4" s="6"/>
      <c r="E4" s="6"/>
      <c r="F4" s="6"/>
      <c r="G4" s="7"/>
      <c r="H4" s="6"/>
      <c r="I4" s="8"/>
    </row>
    <row r="5" spans="1:9" x14ac:dyDescent="0.3">
      <c r="A5" s="9"/>
      <c r="B5" s="9" t="s">
        <v>8</v>
      </c>
      <c r="G5" s="2"/>
    </row>
    <row r="6" spans="1:9" x14ac:dyDescent="0.3">
      <c r="A6" s="9"/>
      <c r="B6" s="9"/>
      <c r="C6" t="s">
        <v>64</v>
      </c>
      <c r="E6">
        <v>1</v>
      </c>
      <c r="G6" s="2">
        <v>72</v>
      </c>
      <c r="H6" t="s">
        <v>784</v>
      </c>
    </row>
    <row r="7" spans="1:9" x14ac:dyDescent="0.3">
      <c r="A7" s="9"/>
      <c r="B7" s="9"/>
      <c r="C7" t="s">
        <v>13</v>
      </c>
      <c r="E7">
        <v>1</v>
      </c>
      <c r="G7" s="2">
        <v>59</v>
      </c>
      <c r="H7" t="s">
        <v>142</v>
      </c>
    </row>
    <row r="8" spans="1:9" x14ac:dyDescent="0.3">
      <c r="A8" s="9"/>
      <c r="B8" s="9"/>
      <c r="C8" t="s">
        <v>200</v>
      </c>
      <c r="E8">
        <v>3</v>
      </c>
      <c r="F8">
        <v>3</v>
      </c>
      <c r="G8" s="2">
        <v>65</v>
      </c>
      <c r="H8" t="s">
        <v>437</v>
      </c>
    </row>
    <row r="9" spans="1:9" x14ac:dyDescent="0.3">
      <c r="A9" s="9"/>
      <c r="B9" s="9"/>
      <c r="C9" t="s">
        <v>785</v>
      </c>
      <c r="E9">
        <v>3</v>
      </c>
      <c r="F9">
        <v>1</v>
      </c>
      <c r="G9" s="2">
        <v>107</v>
      </c>
      <c r="H9" t="s">
        <v>786</v>
      </c>
    </row>
    <row r="10" spans="1:9" x14ac:dyDescent="0.3">
      <c r="A10" s="9"/>
      <c r="B10" s="9"/>
      <c r="C10" t="s">
        <v>787</v>
      </c>
      <c r="E10">
        <v>1</v>
      </c>
      <c r="G10" s="2">
        <v>117</v>
      </c>
      <c r="H10" t="s">
        <v>106</v>
      </c>
    </row>
    <row r="11" spans="1:9" x14ac:dyDescent="0.3">
      <c r="A11" s="9"/>
      <c r="B11" s="9"/>
      <c r="C11" t="s">
        <v>11</v>
      </c>
      <c r="E11">
        <v>2</v>
      </c>
      <c r="G11" s="2">
        <v>126</v>
      </c>
      <c r="H11" t="s">
        <v>12</v>
      </c>
    </row>
    <row r="12" spans="1:9" x14ac:dyDescent="0.3">
      <c r="A12" s="9"/>
      <c r="B12" s="9"/>
      <c r="C12" t="s">
        <v>788</v>
      </c>
      <c r="E12">
        <v>1</v>
      </c>
      <c r="G12" s="2">
        <v>128</v>
      </c>
      <c r="H12" t="s">
        <v>789</v>
      </c>
    </row>
    <row r="13" spans="1:9" x14ac:dyDescent="0.3">
      <c r="A13" s="9"/>
      <c r="B13" s="9"/>
      <c r="C13" t="s">
        <v>790</v>
      </c>
      <c r="E13">
        <v>1</v>
      </c>
      <c r="G13" s="2">
        <v>131</v>
      </c>
      <c r="H13" t="s">
        <v>791</v>
      </c>
    </row>
    <row r="14" spans="1:9" x14ac:dyDescent="0.3">
      <c r="A14" s="9"/>
      <c r="B14" s="9" t="s">
        <v>19</v>
      </c>
      <c r="G14" s="2"/>
    </row>
    <row r="15" spans="1:9" x14ac:dyDescent="0.3">
      <c r="A15" s="9"/>
      <c r="B15" s="9"/>
      <c r="C15" t="s">
        <v>72</v>
      </c>
      <c r="E15">
        <v>3</v>
      </c>
      <c r="G15" s="2">
        <v>142</v>
      </c>
      <c r="H15" t="s">
        <v>33</v>
      </c>
    </row>
    <row r="16" spans="1:9" x14ac:dyDescent="0.3">
      <c r="A16" s="9"/>
      <c r="B16" s="9"/>
      <c r="G16" s="2"/>
    </row>
    <row r="17" spans="1:8" x14ac:dyDescent="0.3">
      <c r="A17" s="9" t="s">
        <v>66</v>
      </c>
      <c r="B17" s="9"/>
      <c r="G17" s="2"/>
    </row>
    <row r="18" spans="1:8" x14ac:dyDescent="0.3">
      <c r="A18" s="9"/>
      <c r="B18" s="9" t="s">
        <v>8</v>
      </c>
      <c r="G18" s="2"/>
    </row>
    <row r="19" spans="1:8" x14ac:dyDescent="0.3">
      <c r="A19" s="9"/>
      <c r="B19" s="9"/>
      <c r="C19" t="s">
        <v>67</v>
      </c>
      <c r="E19">
        <v>5</v>
      </c>
      <c r="F19">
        <v>1</v>
      </c>
      <c r="G19" s="2">
        <v>75</v>
      </c>
      <c r="H19" t="s">
        <v>227</v>
      </c>
    </row>
    <row r="20" spans="1:8" x14ac:dyDescent="0.3">
      <c r="A20" s="9"/>
      <c r="B20" s="9"/>
      <c r="C20" t="s">
        <v>792</v>
      </c>
      <c r="E20">
        <v>1</v>
      </c>
      <c r="G20" s="2">
        <v>80</v>
      </c>
      <c r="H20" t="s">
        <v>227</v>
      </c>
    </row>
    <row r="21" spans="1:8" x14ac:dyDescent="0.3">
      <c r="A21" s="9"/>
      <c r="B21" s="9"/>
      <c r="C21" t="s">
        <v>793</v>
      </c>
      <c r="E21">
        <v>3</v>
      </c>
      <c r="F21">
        <v>1</v>
      </c>
      <c r="G21" s="2">
        <v>125</v>
      </c>
      <c r="H21" t="s">
        <v>794</v>
      </c>
    </row>
    <row r="22" spans="1:8" x14ac:dyDescent="0.3">
      <c r="A22" s="9"/>
      <c r="B22" s="9"/>
      <c r="C22" t="s">
        <v>795</v>
      </c>
      <c r="E22">
        <v>5</v>
      </c>
      <c r="F22">
        <v>1</v>
      </c>
      <c r="G22" s="2">
        <v>129</v>
      </c>
      <c r="H22" t="s">
        <v>108</v>
      </c>
    </row>
    <row r="23" spans="1:8" x14ac:dyDescent="0.3">
      <c r="A23" s="9"/>
      <c r="B23" s="9"/>
      <c r="G23" s="2"/>
    </row>
    <row r="24" spans="1:8" x14ac:dyDescent="0.3">
      <c r="A24" s="9"/>
      <c r="B24" s="9" t="s">
        <v>19</v>
      </c>
      <c r="G24" s="2"/>
    </row>
    <row r="25" spans="1:8" x14ac:dyDescent="0.3">
      <c r="A25" s="9"/>
      <c r="B25" s="9"/>
      <c r="C25" t="s">
        <v>77</v>
      </c>
      <c r="E25">
        <v>4</v>
      </c>
      <c r="G25" s="2">
        <v>83</v>
      </c>
      <c r="H25" t="s">
        <v>796</v>
      </c>
    </row>
    <row r="26" spans="1:8" x14ac:dyDescent="0.3">
      <c r="A26" s="9"/>
      <c r="B26" s="9"/>
      <c r="C26" t="s">
        <v>80</v>
      </c>
      <c r="G26" s="2"/>
    </row>
    <row r="27" spans="1:8" x14ac:dyDescent="0.3">
      <c r="B27" s="1"/>
      <c r="D27" t="s">
        <v>225</v>
      </c>
      <c r="E27">
        <v>3</v>
      </c>
      <c r="G27" s="2">
        <v>79</v>
      </c>
      <c r="H27" t="s">
        <v>227</v>
      </c>
    </row>
    <row r="28" spans="1:8" x14ac:dyDescent="0.3">
      <c r="B28" s="1"/>
      <c r="D28" t="s">
        <v>797</v>
      </c>
      <c r="E28">
        <v>7</v>
      </c>
      <c r="G28" s="2">
        <v>84</v>
      </c>
      <c r="H28" t="s">
        <v>798</v>
      </c>
    </row>
    <row r="29" spans="1:8" x14ac:dyDescent="0.3">
      <c r="B29" s="1"/>
      <c r="C29" t="s">
        <v>799</v>
      </c>
      <c r="E29">
        <v>3</v>
      </c>
      <c r="G29" s="2">
        <v>80</v>
      </c>
      <c r="H29" t="s">
        <v>227</v>
      </c>
    </row>
    <row r="30" spans="1:8" x14ac:dyDescent="0.3">
      <c r="B30" s="1"/>
      <c r="C30" t="s">
        <v>800</v>
      </c>
      <c r="E30">
        <v>5</v>
      </c>
      <c r="F30">
        <v>1</v>
      </c>
      <c r="G30" s="2">
        <v>96</v>
      </c>
      <c r="H30" t="s">
        <v>424</v>
      </c>
    </row>
    <row r="31" spans="1:8" x14ac:dyDescent="0.3">
      <c r="B31" s="1"/>
      <c r="C31" t="s">
        <v>86</v>
      </c>
      <c r="E31">
        <v>15</v>
      </c>
      <c r="G31" s="2">
        <v>106</v>
      </c>
      <c r="H31" t="s">
        <v>801</v>
      </c>
    </row>
    <row r="32" spans="1:8" x14ac:dyDescent="0.3">
      <c r="B32" s="1"/>
      <c r="C32" t="s">
        <v>20</v>
      </c>
      <c r="E32">
        <v>12</v>
      </c>
      <c r="G32" s="2">
        <v>140</v>
      </c>
      <c r="H32" t="s">
        <v>33</v>
      </c>
    </row>
    <row r="33" spans="1:9" x14ac:dyDescent="0.3">
      <c r="B33" s="1"/>
      <c r="G33" s="2"/>
    </row>
    <row r="34" spans="1:9" x14ac:dyDescent="0.3">
      <c r="A34" s="1" t="s">
        <v>88</v>
      </c>
      <c r="B34" s="1"/>
      <c r="G34" s="2"/>
    </row>
    <row r="35" spans="1:9" x14ac:dyDescent="0.3">
      <c r="B35" s="1" t="s">
        <v>8</v>
      </c>
      <c r="G35" s="2"/>
    </row>
    <row r="36" spans="1:9" x14ac:dyDescent="0.3">
      <c r="B36" s="1"/>
      <c r="C36" t="s">
        <v>802</v>
      </c>
      <c r="E36">
        <v>1</v>
      </c>
      <c r="G36" s="2">
        <v>68</v>
      </c>
      <c r="H36" t="s">
        <v>803</v>
      </c>
    </row>
    <row r="37" spans="1:9" x14ac:dyDescent="0.3">
      <c r="B37" s="1"/>
      <c r="C37" t="s">
        <v>804</v>
      </c>
      <c r="E37">
        <v>6</v>
      </c>
      <c r="G37" s="2">
        <v>70</v>
      </c>
      <c r="H37" t="s">
        <v>68</v>
      </c>
    </row>
    <row r="38" spans="1:9" x14ac:dyDescent="0.3">
      <c r="B38" s="1"/>
      <c r="C38" t="s">
        <v>805</v>
      </c>
      <c r="E38">
        <v>8</v>
      </c>
      <c r="G38" s="2">
        <v>77</v>
      </c>
      <c r="H38" t="s">
        <v>227</v>
      </c>
    </row>
    <row r="39" spans="1:9" x14ac:dyDescent="0.3">
      <c r="B39" s="1"/>
      <c r="C39" t="s">
        <v>806</v>
      </c>
      <c r="E39">
        <v>2</v>
      </c>
      <c r="F39">
        <v>1</v>
      </c>
      <c r="G39" s="2">
        <v>79</v>
      </c>
      <c r="H39" t="s">
        <v>227</v>
      </c>
    </row>
    <row r="40" spans="1:9" x14ac:dyDescent="0.3">
      <c r="B40" s="1"/>
      <c r="C40" t="s">
        <v>807</v>
      </c>
      <c r="E40">
        <v>1</v>
      </c>
      <c r="G40" s="2">
        <v>85</v>
      </c>
      <c r="H40" t="s">
        <v>118</v>
      </c>
    </row>
    <row r="41" spans="1:9" x14ac:dyDescent="0.3">
      <c r="B41" s="1"/>
      <c r="C41" t="s">
        <v>808</v>
      </c>
      <c r="E41">
        <v>1</v>
      </c>
      <c r="G41" s="2">
        <v>85</v>
      </c>
      <c r="H41" t="s">
        <v>118</v>
      </c>
    </row>
    <row r="42" spans="1:9" x14ac:dyDescent="0.3">
      <c r="B42" s="1"/>
      <c r="C42" t="s">
        <v>809</v>
      </c>
      <c r="E42">
        <v>2</v>
      </c>
      <c r="G42" s="2">
        <v>86</v>
      </c>
      <c r="H42" t="s">
        <v>810</v>
      </c>
    </row>
    <row r="43" spans="1:9" x14ac:dyDescent="0.3">
      <c r="B43" s="1"/>
      <c r="C43" t="s">
        <v>127</v>
      </c>
      <c r="E43">
        <v>2</v>
      </c>
      <c r="G43" s="2">
        <v>87</v>
      </c>
      <c r="H43" t="s">
        <v>118</v>
      </c>
    </row>
    <row r="44" spans="1:9" x14ac:dyDescent="0.3">
      <c r="B44" s="1"/>
      <c r="C44" t="s">
        <v>811</v>
      </c>
      <c r="E44">
        <v>1</v>
      </c>
      <c r="G44" s="2">
        <v>92</v>
      </c>
      <c r="H44" t="s">
        <v>303</v>
      </c>
    </row>
    <row r="45" spans="1:9" x14ac:dyDescent="0.3">
      <c r="B45" s="1"/>
      <c r="C45" t="s">
        <v>128</v>
      </c>
      <c r="E45">
        <v>5</v>
      </c>
      <c r="G45" s="2">
        <v>108</v>
      </c>
      <c r="H45" t="s">
        <v>121</v>
      </c>
    </row>
    <row r="46" spans="1:9" x14ac:dyDescent="0.3">
      <c r="B46" s="1"/>
      <c r="C46" t="s">
        <v>231</v>
      </c>
      <c r="E46">
        <v>15</v>
      </c>
      <c r="F46">
        <v>1</v>
      </c>
      <c r="G46" s="2">
        <v>115</v>
      </c>
      <c r="H46" t="s">
        <v>106</v>
      </c>
    </row>
    <row r="47" spans="1:9" x14ac:dyDescent="0.3">
      <c r="B47" s="1"/>
      <c r="C47" t="s">
        <v>812</v>
      </c>
      <c r="E47">
        <v>3</v>
      </c>
      <c r="G47" s="2">
        <v>125</v>
      </c>
      <c r="H47" t="s">
        <v>813</v>
      </c>
      <c r="I47" t="s">
        <v>814</v>
      </c>
    </row>
    <row r="48" spans="1:9" x14ac:dyDescent="0.3">
      <c r="B48" s="1"/>
      <c r="C48" t="s">
        <v>815</v>
      </c>
      <c r="E48">
        <v>5</v>
      </c>
      <c r="G48" s="2">
        <v>127</v>
      </c>
      <c r="H48" t="s">
        <v>135</v>
      </c>
    </row>
    <row r="49" spans="1:9" x14ac:dyDescent="0.3">
      <c r="B49" s="1"/>
      <c r="C49" t="s">
        <v>816</v>
      </c>
      <c r="E49">
        <v>10</v>
      </c>
      <c r="F49">
        <v>1</v>
      </c>
      <c r="G49" s="2">
        <v>134</v>
      </c>
      <c r="H49" t="s">
        <v>33</v>
      </c>
    </row>
    <row r="50" spans="1:9" x14ac:dyDescent="0.3">
      <c r="B50" s="1"/>
      <c r="C50" t="s">
        <v>817</v>
      </c>
      <c r="E50">
        <v>6</v>
      </c>
      <c r="G50" s="2">
        <v>136</v>
      </c>
      <c r="H50" t="s">
        <v>33</v>
      </c>
    </row>
    <row r="51" spans="1:9" x14ac:dyDescent="0.3">
      <c r="B51" s="1"/>
      <c r="C51" t="s">
        <v>239</v>
      </c>
      <c r="E51">
        <v>5</v>
      </c>
      <c r="F51">
        <v>3</v>
      </c>
      <c r="G51" s="2">
        <v>139</v>
      </c>
      <c r="H51" t="s">
        <v>33</v>
      </c>
    </row>
    <row r="52" spans="1:9" x14ac:dyDescent="0.3">
      <c r="B52" s="1"/>
      <c r="C52" t="s">
        <v>657</v>
      </c>
      <c r="E52">
        <v>9</v>
      </c>
      <c r="F52">
        <v>1</v>
      </c>
      <c r="G52" s="2">
        <v>147</v>
      </c>
      <c r="H52" t="s">
        <v>33</v>
      </c>
      <c r="I52" t="s">
        <v>818</v>
      </c>
    </row>
    <row r="53" spans="1:9" x14ac:dyDescent="0.3">
      <c r="B53" s="1"/>
      <c r="C53" t="s">
        <v>819</v>
      </c>
      <c r="E53">
        <v>3</v>
      </c>
      <c r="G53" s="2">
        <v>148</v>
      </c>
      <c r="H53" t="s">
        <v>33</v>
      </c>
      <c r="I53" t="s">
        <v>38</v>
      </c>
    </row>
    <row r="54" spans="1:9" x14ac:dyDescent="0.3">
      <c r="B54" s="1"/>
      <c r="C54" t="s">
        <v>820</v>
      </c>
      <c r="E54">
        <v>3</v>
      </c>
      <c r="F54">
        <v>3</v>
      </c>
      <c r="G54" s="2">
        <v>148</v>
      </c>
      <c r="H54" t="s">
        <v>33</v>
      </c>
      <c r="I54" t="s">
        <v>38</v>
      </c>
    </row>
    <row r="55" spans="1:9" x14ac:dyDescent="0.3">
      <c r="B55" s="1" t="s">
        <v>19</v>
      </c>
      <c r="G55" s="2"/>
    </row>
    <row r="56" spans="1:9" x14ac:dyDescent="0.3">
      <c r="B56" s="1"/>
      <c r="C56" t="s">
        <v>37</v>
      </c>
      <c r="E56">
        <v>7</v>
      </c>
      <c r="G56" s="2">
        <v>144</v>
      </c>
      <c r="H56" t="s">
        <v>71</v>
      </c>
    </row>
    <row r="57" spans="1:9" x14ac:dyDescent="0.3">
      <c r="B57" s="1"/>
      <c r="C57" t="s">
        <v>109</v>
      </c>
      <c r="E57">
        <v>17</v>
      </c>
      <c r="G57" s="2">
        <v>155</v>
      </c>
      <c r="H57" t="s">
        <v>33</v>
      </c>
    </row>
    <row r="58" spans="1:9" x14ac:dyDescent="0.3">
      <c r="B58" s="1"/>
      <c r="G58" s="2"/>
    </row>
    <row r="59" spans="1:9" x14ac:dyDescent="0.3">
      <c r="A59" s="1" t="s">
        <v>131</v>
      </c>
      <c r="B59" s="1"/>
      <c r="G59" s="2"/>
    </row>
    <row r="60" spans="1:9" x14ac:dyDescent="0.3">
      <c r="B60" s="1" t="s">
        <v>8</v>
      </c>
      <c r="G60" s="2"/>
    </row>
    <row r="61" spans="1:9" x14ac:dyDescent="0.3">
      <c r="B61" s="1"/>
      <c r="C61" t="s">
        <v>821</v>
      </c>
      <c r="E61">
        <v>8</v>
      </c>
      <c r="F61">
        <v>1</v>
      </c>
      <c r="G61" s="2">
        <v>73</v>
      </c>
      <c r="H61" t="s">
        <v>68</v>
      </c>
    </row>
    <row r="62" spans="1:9" x14ac:dyDescent="0.3">
      <c r="B62" s="1"/>
      <c r="C62" t="s">
        <v>822</v>
      </c>
      <c r="E62">
        <v>2</v>
      </c>
      <c r="G62" s="2">
        <v>90</v>
      </c>
      <c r="H62" t="s">
        <v>118</v>
      </c>
    </row>
    <row r="63" spans="1:9" x14ac:dyDescent="0.3">
      <c r="B63" s="1"/>
      <c r="C63" t="s">
        <v>55</v>
      </c>
      <c r="E63">
        <v>6</v>
      </c>
      <c r="F63">
        <v>3</v>
      </c>
      <c r="G63" s="2">
        <v>151</v>
      </c>
      <c r="H63" t="s">
        <v>823</v>
      </c>
    </row>
    <row r="64" spans="1:9" x14ac:dyDescent="0.3">
      <c r="B64" s="1"/>
      <c r="C64" t="s">
        <v>824</v>
      </c>
      <c r="E64">
        <v>1</v>
      </c>
      <c r="G64" s="2">
        <v>151</v>
      </c>
      <c r="H64" t="s">
        <v>823</v>
      </c>
      <c r="I64" t="s">
        <v>825</v>
      </c>
    </row>
    <row r="65" spans="2:8" x14ac:dyDescent="0.3">
      <c r="B65" s="1" t="s">
        <v>19</v>
      </c>
      <c r="G65" s="2"/>
    </row>
    <row r="66" spans="2:8" x14ac:dyDescent="0.3">
      <c r="B66" s="1"/>
      <c r="C66" t="s">
        <v>402</v>
      </c>
      <c r="E66">
        <v>2</v>
      </c>
      <c r="G66" s="2" t="s">
        <v>826</v>
      </c>
      <c r="H66" t="s">
        <v>227</v>
      </c>
    </row>
    <row r="67" spans="2:8" x14ac:dyDescent="0.3">
      <c r="B67" s="1"/>
      <c r="C67" t="s">
        <v>827</v>
      </c>
      <c r="E67">
        <v>5</v>
      </c>
      <c r="F67">
        <v>1</v>
      </c>
      <c r="G67" s="2" t="s">
        <v>826</v>
      </c>
      <c r="H67" t="s">
        <v>720</v>
      </c>
    </row>
    <row r="68" spans="2:8" x14ac:dyDescent="0.3">
      <c r="B68" s="1"/>
      <c r="C68" t="s">
        <v>52</v>
      </c>
      <c r="E68">
        <v>4</v>
      </c>
      <c r="G68" s="2">
        <v>89</v>
      </c>
      <c r="H68" t="s">
        <v>187</v>
      </c>
    </row>
    <row r="69" spans="2:8" x14ac:dyDescent="0.3">
      <c r="B69" s="1"/>
      <c r="C69" t="s">
        <v>828</v>
      </c>
      <c r="E69">
        <v>3</v>
      </c>
      <c r="F69">
        <v>1</v>
      </c>
      <c r="G69" s="2">
        <v>90</v>
      </c>
      <c r="H69" t="s">
        <v>118</v>
      </c>
    </row>
    <row r="70" spans="2:8" x14ac:dyDescent="0.3">
      <c r="B70" s="1"/>
      <c r="C70" t="s">
        <v>136</v>
      </c>
      <c r="E70">
        <v>8</v>
      </c>
      <c r="F70">
        <v>5</v>
      </c>
      <c r="G70" s="2">
        <v>96</v>
      </c>
      <c r="H70" t="s">
        <v>829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01EC-80AC-4C6C-A90D-84A85BB83F08}">
  <sheetPr>
    <pageSetUpPr fitToPage="1"/>
  </sheetPr>
  <dimension ref="A1:H40"/>
  <sheetViews>
    <sheetView workbookViewId="0">
      <selection activeCell="H12" sqref="H12"/>
    </sheetView>
  </sheetViews>
  <sheetFormatPr defaultRowHeight="14.4" x14ac:dyDescent="0.3"/>
  <cols>
    <col min="1" max="1" width="15.5546875" bestFit="1" customWidth="1"/>
    <col min="2" max="2" width="18.5546875" bestFit="1" customWidth="1"/>
    <col min="3" max="3" width="11.88671875" bestFit="1" customWidth="1"/>
    <col min="4" max="4" width="10.44140625" bestFit="1" customWidth="1"/>
    <col min="5" max="5" width="4.33203125" bestFit="1" customWidth="1"/>
    <col min="6" max="6" width="10.5546875" bestFit="1" customWidth="1"/>
    <col min="7" max="7" width="31.33203125" bestFit="1" customWidth="1"/>
    <col min="8" max="8" width="20.21875" bestFit="1" customWidth="1"/>
  </cols>
  <sheetData>
    <row r="1" spans="1:8" x14ac:dyDescent="0.3">
      <c r="A1" s="1" t="s">
        <v>250</v>
      </c>
    </row>
    <row r="2" spans="1:8" x14ac:dyDescent="0.3">
      <c r="A2" s="1" t="s">
        <v>1060</v>
      </c>
      <c r="F2" s="2"/>
    </row>
    <row r="3" spans="1:8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5" t="s">
        <v>7</v>
      </c>
    </row>
    <row r="4" spans="1:8" x14ac:dyDescent="0.3">
      <c r="A4" s="6"/>
      <c r="B4" s="6"/>
      <c r="C4" s="6"/>
      <c r="D4" s="6"/>
      <c r="E4" s="6"/>
      <c r="F4" s="7"/>
      <c r="G4" s="6"/>
      <c r="H4" s="8"/>
    </row>
    <row r="5" spans="1:8" x14ac:dyDescent="0.3">
      <c r="A5" s="6" t="s">
        <v>8</v>
      </c>
      <c r="F5" s="2"/>
    </row>
    <row r="6" spans="1:8" x14ac:dyDescent="0.3">
      <c r="A6" s="6"/>
      <c r="B6" t="s">
        <v>9</v>
      </c>
      <c r="D6">
        <v>1</v>
      </c>
      <c r="F6" s="2">
        <v>83</v>
      </c>
      <c r="G6" t="s">
        <v>10</v>
      </c>
    </row>
    <row r="7" spans="1:8" x14ac:dyDescent="0.3">
      <c r="A7" s="6"/>
      <c r="B7" t="s">
        <v>11</v>
      </c>
      <c r="D7">
        <v>2</v>
      </c>
      <c r="E7">
        <v>2</v>
      </c>
      <c r="F7" s="2">
        <v>83</v>
      </c>
      <c r="G7" t="s">
        <v>12</v>
      </c>
    </row>
    <row r="8" spans="1:8" x14ac:dyDescent="0.3">
      <c r="A8" s="6"/>
      <c r="B8" t="s">
        <v>13</v>
      </c>
      <c r="D8">
        <v>1</v>
      </c>
      <c r="F8" s="2">
        <v>84</v>
      </c>
      <c r="G8" t="s">
        <v>14</v>
      </c>
    </row>
    <row r="9" spans="1:8" x14ac:dyDescent="0.3">
      <c r="A9" s="6"/>
      <c r="F9" s="2"/>
    </row>
    <row r="10" spans="1:8" x14ac:dyDescent="0.3">
      <c r="A10" s="6"/>
      <c r="F10" s="2"/>
    </row>
    <row r="11" spans="1:8" x14ac:dyDescent="0.3">
      <c r="A11" s="9" t="s">
        <v>8</v>
      </c>
      <c r="F11" s="2"/>
    </row>
    <row r="12" spans="1:8" x14ac:dyDescent="0.3">
      <c r="A12" s="6"/>
      <c r="B12" t="s">
        <v>15</v>
      </c>
      <c r="D12">
        <v>1</v>
      </c>
      <c r="F12" s="2">
        <v>83</v>
      </c>
      <c r="G12" t="s">
        <v>16</v>
      </c>
    </row>
    <row r="13" spans="1:8" x14ac:dyDescent="0.3">
      <c r="A13" s="6"/>
      <c r="B13" t="s">
        <v>17</v>
      </c>
      <c r="D13">
        <v>3</v>
      </c>
      <c r="E13">
        <v>1</v>
      </c>
      <c r="F13" s="2">
        <v>83</v>
      </c>
      <c r="G13" t="s">
        <v>18</v>
      </c>
    </row>
    <row r="14" spans="1:8" x14ac:dyDescent="0.3">
      <c r="A14" s="9" t="s">
        <v>19</v>
      </c>
      <c r="F14" s="2"/>
    </row>
    <row r="15" spans="1:8" x14ac:dyDescent="0.3">
      <c r="A15" s="9"/>
      <c r="B15" t="s">
        <v>20</v>
      </c>
      <c r="D15">
        <v>8</v>
      </c>
      <c r="E15">
        <v>2</v>
      </c>
      <c r="F15" s="2">
        <v>83</v>
      </c>
      <c r="G15" t="s">
        <v>21</v>
      </c>
    </row>
    <row r="16" spans="1:8" x14ac:dyDescent="0.3">
      <c r="A16" s="9"/>
      <c r="B16" t="s">
        <v>22</v>
      </c>
      <c r="D16">
        <v>4</v>
      </c>
      <c r="F16" s="2" t="s">
        <v>23</v>
      </c>
      <c r="G16" t="s">
        <v>24</v>
      </c>
    </row>
    <row r="17" spans="1:8" x14ac:dyDescent="0.3">
      <c r="B17" t="s">
        <v>25</v>
      </c>
      <c r="D17">
        <v>9</v>
      </c>
      <c r="E17">
        <v>9</v>
      </c>
      <c r="F17" s="2" t="s">
        <v>26</v>
      </c>
      <c r="G17" t="s">
        <v>27</v>
      </c>
    </row>
    <row r="18" spans="1:8" x14ac:dyDescent="0.3">
      <c r="B18" t="s">
        <v>28</v>
      </c>
      <c r="D18">
        <v>10</v>
      </c>
      <c r="E18">
        <v>4</v>
      </c>
      <c r="F18" s="2" t="s">
        <v>23</v>
      </c>
    </row>
    <row r="19" spans="1:8" x14ac:dyDescent="0.3">
      <c r="C19" t="s">
        <v>29</v>
      </c>
      <c r="D19">
        <v>5</v>
      </c>
      <c r="E19">
        <v>2</v>
      </c>
      <c r="F19" s="2"/>
      <c r="G19" t="s">
        <v>30</v>
      </c>
    </row>
    <row r="20" spans="1:8" x14ac:dyDescent="0.3">
      <c r="C20" t="s">
        <v>57</v>
      </c>
      <c r="D20">
        <v>5</v>
      </c>
      <c r="E20">
        <v>2</v>
      </c>
      <c r="F20" s="2"/>
      <c r="G20" t="s">
        <v>31</v>
      </c>
    </row>
    <row r="21" spans="1:8" x14ac:dyDescent="0.3">
      <c r="F21" s="2"/>
    </row>
    <row r="22" spans="1:8" x14ac:dyDescent="0.3">
      <c r="F22" s="2"/>
    </row>
    <row r="23" spans="1:8" x14ac:dyDescent="0.3">
      <c r="A23" s="1" t="s">
        <v>8</v>
      </c>
      <c r="F23" s="2"/>
    </row>
    <row r="24" spans="1:8" x14ac:dyDescent="0.3">
      <c r="B24" t="s">
        <v>32</v>
      </c>
      <c r="D24">
        <v>2</v>
      </c>
      <c r="E24" s="2">
        <v>1</v>
      </c>
      <c r="F24" s="2"/>
      <c r="G24" t="s">
        <v>33</v>
      </c>
      <c r="H24" t="s">
        <v>34</v>
      </c>
    </row>
    <row r="25" spans="1:8" x14ac:dyDescent="0.3">
      <c r="B25" t="s">
        <v>35</v>
      </c>
      <c r="D25">
        <v>5</v>
      </c>
      <c r="E25" s="2">
        <v>2</v>
      </c>
      <c r="F25" s="2"/>
      <c r="G25" t="s">
        <v>33</v>
      </c>
      <c r="H25" t="s">
        <v>36</v>
      </c>
    </row>
    <row r="26" spans="1:8" x14ac:dyDescent="0.3">
      <c r="B26" t="s">
        <v>37</v>
      </c>
      <c r="D26">
        <v>7</v>
      </c>
      <c r="E26">
        <v>2</v>
      </c>
      <c r="F26" s="2">
        <v>83</v>
      </c>
      <c r="G26" t="s">
        <v>33</v>
      </c>
      <c r="H26" t="s">
        <v>38</v>
      </c>
    </row>
    <row r="27" spans="1:8" x14ac:dyDescent="0.3">
      <c r="B27" t="s">
        <v>39</v>
      </c>
      <c r="C27" t="s">
        <v>40</v>
      </c>
      <c r="D27">
        <v>6</v>
      </c>
      <c r="E27">
        <v>6</v>
      </c>
      <c r="F27" s="2">
        <v>83</v>
      </c>
      <c r="G27" t="s">
        <v>41</v>
      </c>
    </row>
    <row r="28" spans="1:8" x14ac:dyDescent="0.3">
      <c r="B28" t="s">
        <v>42</v>
      </c>
      <c r="D28">
        <v>9</v>
      </c>
      <c r="E28">
        <v>7</v>
      </c>
      <c r="F28" s="2">
        <v>83</v>
      </c>
      <c r="G28" t="s">
        <v>43</v>
      </c>
    </row>
    <row r="29" spans="1:8" x14ac:dyDescent="0.3">
      <c r="B29" t="s">
        <v>44</v>
      </c>
      <c r="D29">
        <v>5</v>
      </c>
      <c r="E29">
        <v>3</v>
      </c>
      <c r="F29" s="2">
        <v>83</v>
      </c>
      <c r="G29" t="s">
        <v>43</v>
      </c>
    </row>
    <row r="30" spans="1:8" x14ac:dyDescent="0.3">
      <c r="B30" t="s">
        <v>45</v>
      </c>
      <c r="D30">
        <v>1</v>
      </c>
      <c r="F30" s="2">
        <v>84</v>
      </c>
      <c r="G30" t="s">
        <v>46</v>
      </c>
    </row>
    <row r="31" spans="1:8" x14ac:dyDescent="0.3">
      <c r="F31" s="2"/>
    </row>
    <row r="32" spans="1:8" x14ac:dyDescent="0.3">
      <c r="F32" s="2"/>
    </row>
    <row r="33" spans="1:7" x14ac:dyDescent="0.3">
      <c r="A33" t="s">
        <v>8</v>
      </c>
      <c r="F33" s="2"/>
    </row>
    <row r="34" spans="1:7" x14ac:dyDescent="0.3">
      <c r="B34" t="s">
        <v>47</v>
      </c>
      <c r="D34">
        <v>10</v>
      </c>
      <c r="E34">
        <v>8</v>
      </c>
      <c r="F34" s="2">
        <v>82</v>
      </c>
      <c r="G34" t="s">
        <v>33</v>
      </c>
    </row>
    <row r="35" spans="1:7" x14ac:dyDescent="0.3">
      <c r="C35" t="s">
        <v>48</v>
      </c>
      <c r="D35">
        <v>6</v>
      </c>
      <c r="E35">
        <v>4</v>
      </c>
      <c r="F35" s="2"/>
    </row>
    <row r="36" spans="1:7" x14ac:dyDescent="0.3">
      <c r="C36" t="s">
        <v>49</v>
      </c>
      <c r="D36">
        <v>4</v>
      </c>
      <c r="E36">
        <v>4</v>
      </c>
      <c r="F36" s="2"/>
    </row>
    <row r="37" spans="1:7" x14ac:dyDescent="0.3">
      <c r="B37" t="s">
        <v>50</v>
      </c>
      <c r="D37">
        <v>8</v>
      </c>
      <c r="E37">
        <v>7</v>
      </c>
      <c r="F37" s="2">
        <v>82</v>
      </c>
      <c r="G37" t="s">
        <v>51</v>
      </c>
    </row>
    <row r="38" spans="1:7" x14ac:dyDescent="0.3">
      <c r="B38" t="s">
        <v>52</v>
      </c>
      <c r="D38">
        <v>1</v>
      </c>
      <c r="F38" s="2" t="s">
        <v>53</v>
      </c>
      <c r="G38" t="s">
        <v>54</v>
      </c>
    </row>
    <row r="39" spans="1:7" x14ac:dyDescent="0.3">
      <c r="B39" t="s">
        <v>55</v>
      </c>
      <c r="D39">
        <v>5</v>
      </c>
      <c r="E39">
        <v>1</v>
      </c>
      <c r="F39" s="2">
        <v>84</v>
      </c>
      <c r="G39" t="s">
        <v>56</v>
      </c>
    </row>
    <row r="40" spans="1:7" x14ac:dyDescent="0.3">
      <c r="F40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F258-A4BD-4FDF-A3A2-2F3D9DCCEBB6}">
  <sheetPr>
    <pageSetUpPr fitToPage="1"/>
  </sheetPr>
  <dimension ref="A1:I52"/>
  <sheetViews>
    <sheetView workbookViewId="0"/>
  </sheetViews>
  <sheetFormatPr defaultRowHeight="14.4" x14ac:dyDescent="0.3"/>
  <cols>
    <col min="1" max="1" width="15.6640625" bestFit="1" customWidth="1"/>
    <col min="2" max="2" width="15.5546875" bestFit="1" customWidth="1"/>
    <col min="3" max="3" width="24.44140625" bestFit="1" customWidth="1"/>
    <col min="4" max="4" width="17.77734375" bestFit="1" customWidth="1"/>
    <col min="5" max="5" width="10.44140625" bestFit="1" customWidth="1"/>
    <col min="6" max="6" width="4.33203125" bestFit="1" customWidth="1"/>
    <col min="7" max="7" width="33.88671875" bestFit="1" customWidth="1"/>
    <col min="8" max="8" width="25.5546875" bestFit="1" customWidth="1"/>
    <col min="9" max="9" width="4.6640625" bestFit="1" customWidth="1"/>
  </cols>
  <sheetData>
    <row r="1" spans="1:9" x14ac:dyDescent="0.3">
      <c r="A1" s="1" t="s">
        <v>638</v>
      </c>
    </row>
    <row r="2" spans="1:9" x14ac:dyDescent="0.3">
      <c r="A2" s="1" t="s">
        <v>626</v>
      </c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7"/>
      <c r="H4" s="6"/>
      <c r="I4" s="8"/>
    </row>
    <row r="5" spans="1:9" x14ac:dyDescent="0.3">
      <c r="A5" s="9"/>
      <c r="B5" s="6" t="s">
        <v>8</v>
      </c>
      <c r="G5" s="2"/>
    </row>
    <row r="6" spans="1:9" x14ac:dyDescent="0.3">
      <c r="A6" s="9"/>
      <c r="B6" s="6"/>
      <c r="C6" t="s">
        <v>60</v>
      </c>
      <c r="E6">
        <v>2</v>
      </c>
      <c r="G6" s="2">
        <v>240</v>
      </c>
      <c r="H6" t="s">
        <v>142</v>
      </c>
    </row>
    <row r="7" spans="1:9" x14ac:dyDescent="0.3">
      <c r="A7" s="9"/>
      <c r="B7" s="6"/>
      <c r="C7" t="s">
        <v>64</v>
      </c>
      <c r="E7">
        <v>1</v>
      </c>
      <c r="G7" s="2">
        <v>242</v>
      </c>
      <c r="H7" t="s">
        <v>126</v>
      </c>
    </row>
    <row r="8" spans="1:9" x14ac:dyDescent="0.3">
      <c r="A8" s="9"/>
      <c r="B8" s="6"/>
      <c r="C8" t="s">
        <v>627</v>
      </c>
      <c r="E8">
        <v>3</v>
      </c>
      <c r="F8">
        <v>3</v>
      </c>
      <c r="G8" s="2">
        <v>241</v>
      </c>
      <c r="H8" t="s">
        <v>126</v>
      </c>
    </row>
    <row r="9" spans="1:9" x14ac:dyDescent="0.3">
      <c r="A9" s="9"/>
      <c r="B9" s="6"/>
      <c r="C9" t="s">
        <v>17</v>
      </c>
      <c r="E9">
        <v>3</v>
      </c>
      <c r="F9">
        <v>3</v>
      </c>
      <c r="G9" s="2">
        <v>247</v>
      </c>
      <c r="H9" t="s">
        <v>108</v>
      </c>
    </row>
    <row r="10" spans="1:9" x14ac:dyDescent="0.3">
      <c r="A10" s="9"/>
      <c r="B10" s="6"/>
      <c r="G10" s="2"/>
    </row>
    <row r="11" spans="1:9" x14ac:dyDescent="0.3">
      <c r="A11" s="9" t="s">
        <v>66</v>
      </c>
      <c r="B11" s="6"/>
      <c r="G11" s="2"/>
    </row>
    <row r="12" spans="1:9" x14ac:dyDescent="0.3">
      <c r="A12" s="9"/>
      <c r="B12" s="9" t="s">
        <v>8</v>
      </c>
      <c r="G12" s="2"/>
    </row>
    <row r="13" spans="1:9" x14ac:dyDescent="0.3">
      <c r="A13" s="9"/>
      <c r="B13" s="9"/>
      <c r="C13" t="s">
        <v>151</v>
      </c>
      <c r="E13">
        <v>3</v>
      </c>
      <c r="F13">
        <v>3</v>
      </c>
      <c r="G13" s="2">
        <v>241</v>
      </c>
      <c r="H13" t="s">
        <v>126</v>
      </c>
    </row>
    <row r="14" spans="1:9" x14ac:dyDescent="0.3">
      <c r="A14" s="9"/>
      <c r="B14" s="6"/>
      <c r="C14" t="s">
        <v>152</v>
      </c>
      <c r="E14">
        <v>9</v>
      </c>
      <c r="F14">
        <v>1</v>
      </c>
      <c r="G14" s="2">
        <v>252</v>
      </c>
      <c r="H14" t="s">
        <v>108</v>
      </c>
    </row>
    <row r="15" spans="1:9" x14ac:dyDescent="0.3">
      <c r="A15" s="9"/>
      <c r="B15" s="9" t="s">
        <v>19</v>
      </c>
      <c r="G15" s="2"/>
    </row>
    <row r="16" spans="1:9" x14ac:dyDescent="0.3">
      <c r="A16" s="9"/>
      <c r="B16" s="9"/>
      <c r="C16" t="s">
        <v>445</v>
      </c>
      <c r="E16">
        <v>6</v>
      </c>
      <c r="F16">
        <v>1</v>
      </c>
      <c r="G16" s="2" t="s">
        <v>628</v>
      </c>
      <c r="H16" t="s">
        <v>446</v>
      </c>
    </row>
    <row r="17" spans="1:8" x14ac:dyDescent="0.3">
      <c r="A17" s="9"/>
      <c r="B17" s="9"/>
      <c r="C17" t="s">
        <v>77</v>
      </c>
      <c r="E17">
        <v>4</v>
      </c>
      <c r="G17" s="2">
        <v>241</v>
      </c>
      <c r="H17" t="s">
        <v>629</v>
      </c>
    </row>
    <row r="18" spans="1:8" x14ac:dyDescent="0.3">
      <c r="C18" t="s">
        <v>80</v>
      </c>
      <c r="E18">
        <v>20</v>
      </c>
      <c r="G18" s="2" t="s">
        <v>204</v>
      </c>
    </row>
    <row r="19" spans="1:8" x14ac:dyDescent="0.3">
      <c r="D19" t="s">
        <v>205</v>
      </c>
      <c r="E19">
        <v>5</v>
      </c>
      <c r="G19" s="2" t="s">
        <v>204</v>
      </c>
      <c r="H19" t="s">
        <v>82</v>
      </c>
    </row>
    <row r="20" spans="1:8" x14ac:dyDescent="0.3">
      <c r="D20" t="s">
        <v>206</v>
      </c>
      <c r="E20">
        <v>5</v>
      </c>
      <c r="G20" s="2" t="s">
        <v>207</v>
      </c>
      <c r="H20" t="s">
        <v>208</v>
      </c>
    </row>
    <row r="21" spans="1:8" x14ac:dyDescent="0.3">
      <c r="D21" t="s">
        <v>156</v>
      </c>
      <c r="E21">
        <v>5</v>
      </c>
      <c r="G21" s="2" t="s">
        <v>209</v>
      </c>
      <c r="H21" t="s">
        <v>210</v>
      </c>
    </row>
    <row r="22" spans="1:8" x14ac:dyDescent="0.3">
      <c r="D22" t="s">
        <v>154</v>
      </c>
      <c r="E22">
        <v>5</v>
      </c>
      <c r="G22" s="2" t="s">
        <v>211</v>
      </c>
      <c r="H22" t="s">
        <v>108</v>
      </c>
    </row>
    <row r="23" spans="1:8" x14ac:dyDescent="0.3">
      <c r="C23" t="s">
        <v>447</v>
      </c>
      <c r="E23">
        <v>5</v>
      </c>
      <c r="G23" s="2" t="s">
        <v>630</v>
      </c>
      <c r="H23" t="s">
        <v>108</v>
      </c>
    </row>
    <row r="24" spans="1:8" x14ac:dyDescent="0.3">
      <c r="G24" s="2"/>
    </row>
    <row r="25" spans="1:8" x14ac:dyDescent="0.3">
      <c r="A25" s="1" t="s">
        <v>88</v>
      </c>
      <c r="G25" s="2"/>
    </row>
    <row r="26" spans="1:8" x14ac:dyDescent="0.3">
      <c r="B26" s="1" t="s">
        <v>8</v>
      </c>
      <c r="G26" s="2"/>
    </row>
    <row r="27" spans="1:8" x14ac:dyDescent="0.3">
      <c r="C27" t="s">
        <v>631</v>
      </c>
      <c r="E27">
        <v>1</v>
      </c>
      <c r="G27" s="2">
        <v>242</v>
      </c>
      <c r="H27" t="s">
        <v>632</v>
      </c>
    </row>
    <row r="28" spans="1:8" x14ac:dyDescent="0.3">
      <c r="C28" t="s">
        <v>544</v>
      </c>
      <c r="E28">
        <v>4</v>
      </c>
      <c r="G28" s="2">
        <v>245</v>
      </c>
      <c r="H28" t="s">
        <v>118</v>
      </c>
    </row>
    <row r="29" spans="1:8" x14ac:dyDescent="0.3">
      <c r="C29" t="s">
        <v>246</v>
      </c>
      <c r="E29">
        <v>6</v>
      </c>
      <c r="F29">
        <v>6</v>
      </c>
      <c r="G29" s="2">
        <v>246</v>
      </c>
      <c r="H29" t="s">
        <v>108</v>
      </c>
    </row>
    <row r="30" spans="1:8" x14ac:dyDescent="0.3">
      <c r="C30" t="s">
        <v>115</v>
      </c>
      <c r="E30">
        <v>1</v>
      </c>
      <c r="G30" s="2">
        <v>247</v>
      </c>
      <c r="H30" t="s">
        <v>633</v>
      </c>
    </row>
    <row r="31" spans="1:8" x14ac:dyDescent="0.3">
      <c r="C31" t="s">
        <v>212</v>
      </c>
      <c r="E31">
        <v>8</v>
      </c>
      <c r="F31">
        <v>1</v>
      </c>
      <c r="G31" s="2" t="s">
        <v>213</v>
      </c>
      <c r="H31" t="s">
        <v>33</v>
      </c>
    </row>
    <row r="32" spans="1:8" x14ac:dyDescent="0.3">
      <c r="B32" s="1" t="s">
        <v>19</v>
      </c>
      <c r="G32" s="2"/>
    </row>
    <row r="33" spans="1:9" x14ac:dyDescent="0.3">
      <c r="C33" t="s">
        <v>181</v>
      </c>
      <c r="E33">
        <v>7</v>
      </c>
      <c r="G33" s="2" t="s">
        <v>634</v>
      </c>
      <c r="H33" t="s">
        <v>108</v>
      </c>
    </row>
    <row r="34" spans="1:9" x14ac:dyDescent="0.3">
      <c r="G34" s="2"/>
    </row>
    <row r="35" spans="1:9" x14ac:dyDescent="0.3">
      <c r="G35" s="2"/>
    </row>
    <row r="36" spans="1:9" x14ac:dyDescent="0.3">
      <c r="G36" s="2"/>
    </row>
    <row r="37" spans="1:9" x14ac:dyDescent="0.3">
      <c r="G37" s="2"/>
    </row>
    <row r="38" spans="1:9" x14ac:dyDescent="0.3">
      <c r="G38" s="2"/>
    </row>
    <row r="39" spans="1:9" x14ac:dyDescent="0.3">
      <c r="G39" s="2"/>
    </row>
    <row r="40" spans="1:9" x14ac:dyDescent="0.3">
      <c r="G40" s="2"/>
    </row>
    <row r="41" spans="1:9" x14ac:dyDescent="0.3">
      <c r="A41" s="1" t="s">
        <v>131</v>
      </c>
      <c r="C41" s="10"/>
      <c r="G41" s="2"/>
    </row>
    <row r="42" spans="1:9" x14ac:dyDescent="0.3">
      <c r="B42" t="s">
        <v>8</v>
      </c>
      <c r="C42" s="10"/>
      <c r="G42" s="2"/>
    </row>
    <row r="43" spans="1:9" x14ac:dyDescent="0.3">
      <c r="C43" s="10" t="s">
        <v>184</v>
      </c>
      <c r="E43">
        <v>10</v>
      </c>
      <c r="F43">
        <v>2</v>
      </c>
      <c r="G43" s="2" t="s">
        <v>635</v>
      </c>
      <c r="H43" t="s">
        <v>183</v>
      </c>
      <c r="I43" t="s">
        <v>38</v>
      </c>
    </row>
    <row r="44" spans="1:9" x14ac:dyDescent="0.3">
      <c r="B44" t="s">
        <v>19</v>
      </c>
      <c r="C44" s="10"/>
      <c r="G44" s="2"/>
    </row>
    <row r="45" spans="1:9" x14ac:dyDescent="0.3">
      <c r="C45" s="10" t="s">
        <v>636</v>
      </c>
      <c r="E45">
        <v>15</v>
      </c>
      <c r="G45" s="2" t="s">
        <v>637</v>
      </c>
      <c r="H45" t="s">
        <v>457</v>
      </c>
    </row>
    <row r="46" spans="1:9" x14ac:dyDescent="0.3">
      <c r="C46" s="10"/>
      <c r="D46" t="s">
        <v>458</v>
      </c>
      <c r="E46">
        <v>3</v>
      </c>
      <c r="G46" s="2"/>
    </row>
    <row r="47" spans="1:9" x14ac:dyDescent="0.3">
      <c r="C47" s="10"/>
      <c r="D47" t="s">
        <v>410</v>
      </c>
      <c r="E47">
        <v>12</v>
      </c>
      <c r="G47" s="2"/>
    </row>
    <row r="48" spans="1:9" x14ac:dyDescent="0.3">
      <c r="C48" s="10" t="s">
        <v>188</v>
      </c>
      <c r="E48">
        <v>11</v>
      </c>
      <c r="F48">
        <v>2</v>
      </c>
      <c r="G48" s="2" t="s">
        <v>189</v>
      </c>
      <c r="H48" t="s">
        <v>303</v>
      </c>
    </row>
    <row r="49" spans="3:9" x14ac:dyDescent="0.3">
      <c r="C49" s="10" t="s">
        <v>197</v>
      </c>
      <c r="E49">
        <v>14</v>
      </c>
      <c r="F49">
        <v>1</v>
      </c>
      <c r="G49" s="2" t="s">
        <v>635</v>
      </c>
      <c r="H49" t="s">
        <v>108</v>
      </c>
      <c r="I49" t="s">
        <v>195</v>
      </c>
    </row>
    <row r="50" spans="3:9" x14ac:dyDescent="0.3">
      <c r="C50" s="10"/>
    </row>
    <row r="51" spans="3:9" x14ac:dyDescent="0.3">
      <c r="C51" s="10"/>
    </row>
    <row r="52" spans="3:9" x14ac:dyDescent="0.3">
      <c r="C52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F00D5-6E02-4BCA-85FA-E3B08AD38562}">
  <sheetPr>
    <pageSetUpPr fitToPage="1"/>
  </sheetPr>
  <dimension ref="A1:I66"/>
  <sheetViews>
    <sheetView workbookViewId="0"/>
  </sheetViews>
  <sheetFormatPr defaultRowHeight="14.4" x14ac:dyDescent="0.3"/>
  <cols>
    <col min="1" max="1" width="18" bestFit="1" customWidth="1"/>
    <col min="2" max="2" width="8.5546875" bestFit="1" customWidth="1"/>
    <col min="3" max="3" width="46.77734375" bestFit="1" customWidth="1"/>
    <col min="4" max="4" width="19" bestFit="1" customWidth="1"/>
    <col min="5" max="5" width="10.44140625" bestFit="1" customWidth="1"/>
    <col min="6" max="6" width="4.33203125" bestFit="1" customWidth="1"/>
    <col min="7" max="7" width="10.77734375" bestFit="1" customWidth="1"/>
    <col min="8" max="8" width="55.44140625" bestFit="1" customWidth="1"/>
    <col min="9" max="9" width="52.21875" bestFit="1" customWidth="1"/>
  </cols>
  <sheetData>
    <row r="1" spans="1:9" x14ac:dyDescent="0.3">
      <c r="A1" s="1" t="s">
        <v>896</v>
      </c>
      <c r="B1" s="19"/>
      <c r="C1" s="19"/>
      <c r="D1" s="19"/>
    </row>
    <row r="2" spans="1:9" x14ac:dyDescent="0.3">
      <c r="A2" t="s">
        <v>897</v>
      </c>
    </row>
    <row r="3" spans="1:9" x14ac:dyDescent="0.3">
      <c r="A3" s="5"/>
      <c r="B3" s="5"/>
      <c r="C3" s="5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6"/>
      <c r="H4" s="6"/>
      <c r="I4" s="8"/>
    </row>
    <row r="5" spans="1:9" x14ac:dyDescent="0.3">
      <c r="A5" s="9"/>
      <c r="B5" s="6" t="s">
        <v>8</v>
      </c>
      <c r="C5" s="6"/>
      <c r="D5" s="6"/>
      <c r="E5" s="6"/>
      <c r="F5" s="6"/>
      <c r="G5" s="6"/>
      <c r="H5" s="6"/>
      <c r="I5" s="8"/>
    </row>
    <row r="6" spans="1:9" x14ac:dyDescent="0.3">
      <c r="A6" s="9"/>
      <c r="B6" s="6"/>
      <c r="C6" s="6" t="s">
        <v>13</v>
      </c>
      <c r="D6" s="6"/>
      <c r="E6" s="6">
        <v>1</v>
      </c>
      <c r="F6" s="6"/>
      <c r="G6" s="6">
        <v>123</v>
      </c>
      <c r="H6" s="6" t="s">
        <v>351</v>
      </c>
      <c r="I6" s="8" t="s">
        <v>898</v>
      </c>
    </row>
    <row r="7" spans="1:9" x14ac:dyDescent="0.3">
      <c r="A7" s="9"/>
      <c r="B7" s="6"/>
      <c r="C7" s="6" t="s">
        <v>353</v>
      </c>
      <c r="D7" s="6"/>
      <c r="E7" s="6">
        <v>2</v>
      </c>
      <c r="F7" s="6"/>
      <c r="G7" s="6">
        <v>81</v>
      </c>
      <c r="H7" s="6" t="s">
        <v>899</v>
      </c>
      <c r="I7" s="8" t="s">
        <v>149</v>
      </c>
    </row>
    <row r="8" spans="1:9" x14ac:dyDescent="0.3">
      <c r="A8" s="9"/>
      <c r="B8" s="6"/>
      <c r="C8" s="6" t="s">
        <v>900</v>
      </c>
      <c r="D8" s="6"/>
      <c r="E8" s="6">
        <v>1</v>
      </c>
      <c r="F8" s="6"/>
      <c r="G8" s="6" t="s">
        <v>901</v>
      </c>
      <c r="H8" s="6" t="s">
        <v>902</v>
      </c>
      <c r="I8" s="8" t="s">
        <v>149</v>
      </c>
    </row>
    <row r="9" spans="1:9" x14ac:dyDescent="0.3">
      <c r="A9" s="9"/>
      <c r="B9" s="6"/>
      <c r="C9" s="17" t="s">
        <v>627</v>
      </c>
      <c r="D9" s="6"/>
      <c r="E9" s="17">
        <v>3</v>
      </c>
      <c r="F9" s="6">
        <v>1</v>
      </c>
      <c r="G9" s="6" t="s">
        <v>903</v>
      </c>
      <c r="H9" s="17" t="s">
        <v>118</v>
      </c>
      <c r="I9" s="8"/>
    </row>
    <row r="10" spans="1:9" x14ac:dyDescent="0.3">
      <c r="A10" s="9"/>
      <c r="B10" s="6"/>
      <c r="C10" s="17"/>
      <c r="D10" s="6"/>
      <c r="E10" s="17"/>
      <c r="F10" s="6"/>
      <c r="G10" s="6"/>
      <c r="H10" s="17"/>
      <c r="I10" s="8"/>
    </row>
    <row r="11" spans="1:9" x14ac:dyDescent="0.3">
      <c r="A11" s="9" t="s">
        <v>66</v>
      </c>
      <c r="B11" s="6"/>
      <c r="C11" s="6"/>
      <c r="D11" s="6"/>
      <c r="E11" s="6"/>
      <c r="F11" s="6"/>
      <c r="G11" s="6"/>
      <c r="H11" s="6"/>
      <c r="I11" s="8"/>
    </row>
    <row r="12" spans="1:9" x14ac:dyDescent="0.3">
      <c r="A12" s="9"/>
      <c r="B12" s="6" t="s">
        <v>8</v>
      </c>
      <c r="C12" s="6"/>
      <c r="D12" s="6"/>
      <c r="E12" s="6"/>
      <c r="F12" s="6"/>
      <c r="G12" s="6"/>
      <c r="H12" s="6"/>
      <c r="I12" s="8"/>
    </row>
    <row r="13" spans="1:9" x14ac:dyDescent="0.3">
      <c r="A13" s="9"/>
      <c r="B13" s="6"/>
      <c r="C13" s="6" t="s">
        <v>904</v>
      </c>
      <c r="D13" s="6"/>
      <c r="E13" s="6">
        <v>3</v>
      </c>
      <c r="F13" s="6">
        <v>1</v>
      </c>
      <c r="G13" s="6">
        <v>79</v>
      </c>
      <c r="H13" s="6" t="s">
        <v>905</v>
      </c>
      <c r="I13" s="8" t="s">
        <v>472</v>
      </c>
    </row>
    <row r="14" spans="1:9" x14ac:dyDescent="0.3">
      <c r="A14" s="9"/>
      <c r="B14" s="6"/>
      <c r="C14" s="6" t="s">
        <v>906</v>
      </c>
      <c r="D14" s="6"/>
      <c r="E14" s="6">
        <v>3</v>
      </c>
      <c r="F14" s="6">
        <v>1</v>
      </c>
      <c r="G14" s="6">
        <v>79</v>
      </c>
      <c r="H14" s="6" t="s">
        <v>905</v>
      </c>
      <c r="I14" s="8" t="s">
        <v>472</v>
      </c>
    </row>
    <row r="15" spans="1:9" x14ac:dyDescent="0.3">
      <c r="A15" s="9"/>
      <c r="B15" s="6"/>
      <c r="C15" s="6" t="s">
        <v>907</v>
      </c>
      <c r="D15" s="6"/>
      <c r="E15" s="6">
        <v>5</v>
      </c>
      <c r="F15" s="6"/>
      <c r="G15" s="6">
        <v>79</v>
      </c>
      <c r="H15" s="6" t="s">
        <v>905</v>
      </c>
      <c r="I15" s="8" t="s">
        <v>472</v>
      </c>
    </row>
    <row r="16" spans="1:9" x14ac:dyDescent="0.3">
      <c r="A16" s="9"/>
      <c r="B16" s="6"/>
      <c r="C16" s="17" t="s">
        <v>908</v>
      </c>
      <c r="D16" s="6"/>
      <c r="E16" s="17">
        <v>3</v>
      </c>
      <c r="F16" s="17">
        <v>1</v>
      </c>
      <c r="G16" s="17" t="s">
        <v>909</v>
      </c>
      <c r="H16" s="17" t="s">
        <v>910</v>
      </c>
      <c r="I16" s="20" t="s">
        <v>911</v>
      </c>
    </row>
    <row r="17" spans="1:9" x14ac:dyDescent="0.3">
      <c r="A17" s="9"/>
      <c r="B17" s="6"/>
      <c r="C17" s="17" t="s">
        <v>912</v>
      </c>
      <c r="D17" s="6"/>
      <c r="E17" s="17">
        <v>8</v>
      </c>
      <c r="F17" s="17"/>
      <c r="G17" s="17" t="s">
        <v>913</v>
      </c>
      <c r="H17" s="17"/>
      <c r="I17" s="20"/>
    </row>
    <row r="18" spans="1:9" x14ac:dyDescent="0.3">
      <c r="A18" s="9"/>
      <c r="B18" s="6" t="s">
        <v>19</v>
      </c>
      <c r="C18" s="6"/>
      <c r="D18" s="6"/>
      <c r="E18" s="6"/>
      <c r="F18" s="6"/>
      <c r="G18" s="6"/>
      <c r="H18" s="6"/>
      <c r="I18" s="8"/>
    </row>
    <row r="19" spans="1:9" x14ac:dyDescent="0.3">
      <c r="C19" t="s">
        <v>914</v>
      </c>
      <c r="E19">
        <v>9</v>
      </c>
      <c r="F19">
        <v>1</v>
      </c>
      <c r="G19" s="27">
        <v>28004</v>
      </c>
      <c r="H19" t="s">
        <v>482</v>
      </c>
      <c r="I19" t="s">
        <v>472</v>
      </c>
    </row>
    <row r="20" spans="1:9" x14ac:dyDescent="0.3">
      <c r="C20" t="s">
        <v>915</v>
      </c>
      <c r="E20">
        <v>4</v>
      </c>
      <c r="G20">
        <v>80</v>
      </c>
      <c r="H20" t="s">
        <v>916</v>
      </c>
    </row>
    <row r="21" spans="1:9" x14ac:dyDescent="0.3">
      <c r="C21" t="s">
        <v>555</v>
      </c>
      <c r="E21">
        <v>4</v>
      </c>
      <c r="G21" s="27">
        <v>31990</v>
      </c>
      <c r="H21" t="s">
        <v>917</v>
      </c>
    </row>
    <row r="22" spans="1:9" x14ac:dyDescent="0.3">
      <c r="C22" t="s">
        <v>364</v>
      </c>
      <c r="E22">
        <v>17</v>
      </c>
      <c r="F22">
        <v>2</v>
      </c>
      <c r="G22" t="s">
        <v>918</v>
      </c>
      <c r="I22" t="s">
        <v>919</v>
      </c>
    </row>
    <row r="23" spans="1:9" x14ac:dyDescent="0.3">
      <c r="D23" t="s">
        <v>920</v>
      </c>
      <c r="E23">
        <v>3</v>
      </c>
      <c r="F23">
        <v>1</v>
      </c>
      <c r="H23" t="s">
        <v>225</v>
      </c>
    </row>
    <row r="24" spans="1:9" x14ac:dyDescent="0.3">
      <c r="D24" t="s">
        <v>921</v>
      </c>
      <c r="E24">
        <v>7</v>
      </c>
      <c r="H24" t="s">
        <v>82</v>
      </c>
    </row>
    <row r="25" spans="1:9" x14ac:dyDescent="0.3">
      <c r="D25" t="s">
        <v>922</v>
      </c>
      <c r="E25">
        <v>7</v>
      </c>
      <c r="F25">
        <v>1</v>
      </c>
      <c r="H25" t="s">
        <v>922</v>
      </c>
    </row>
    <row r="26" spans="1:9" x14ac:dyDescent="0.3">
      <c r="C26" t="s">
        <v>923</v>
      </c>
      <c r="E26">
        <v>14</v>
      </c>
      <c r="F26">
        <v>1</v>
      </c>
      <c r="G26" t="s">
        <v>924</v>
      </c>
      <c r="H26" t="s">
        <v>786</v>
      </c>
      <c r="I26" t="s">
        <v>925</v>
      </c>
    </row>
    <row r="28" spans="1:9" x14ac:dyDescent="0.3">
      <c r="A28" s="1" t="s">
        <v>88</v>
      </c>
    </row>
    <row r="29" spans="1:9" x14ac:dyDescent="0.3">
      <c r="B29" t="s">
        <v>8</v>
      </c>
    </row>
    <row r="30" spans="1:9" x14ac:dyDescent="0.3">
      <c r="C30" t="s">
        <v>926</v>
      </c>
      <c r="E30">
        <v>1</v>
      </c>
      <c r="G30">
        <v>114</v>
      </c>
      <c r="H30" t="s">
        <v>84</v>
      </c>
    </row>
    <row r="31" spans="1:9" x14ac:dyDescent="0.3">
      <c r="C31" t="s">
        <v>927</v>
      </c>
      <c r="E31">
        <v>1</v>
      </c>
      <c r="G31">
        <v>112</v>
      </c>
      <c r="H31" t="s">
        <v>84</v>
      </c>
      <c r="I31" t="s">
        <v>928</v>
      </c>
    </row>
    <row r="32" spans="1:9" x14ac:dyDescent="0.3">
      <c r="C32" t="s">
        <v>929</v>
      </c>
      <c r="E32">
        <v>4</v>
      </c>
      <c r="F32">
        <v>2</v>
      </c>
      <c r="G32" t="s">
        <v>930</v>
      </c>
      <c r="H32" t="s">
        <v>931</v>
      </c>
    </row>
    <row r="33" spans="2:9" x14ac:dyDescent="0.3">
      <c r="C33" t="s">
        <v>932</v>
      </c>
      <c r="E33">
        <v>12</v>
      </c>
      <c r="G33" t="s">
        <v>933</v>
      </c>
      <c r="H33" t="s">
        <v>33</v>
      </c>
    </row>
    <row r="34" spans="2:9" x14ac:dyDescent="0.3">
      <c r="C34" s="22" t="s">
        <v>934</v>
      </c>
      <c r="D34" s="22"/>
      <c r="E34">
        <v>12</v>
      </c>
      <c r="G34" s="27" t="s">
        <v>935</v>
      </c>
      <c r="H34" t="s">
        <v>33</v>
      </c>
    </row>
    <row r="35" spans="2:9" x14ac:dyDescent="0.3">
      <c r="C35" t="s">
        <v>936</v>
      </c>
      <c r="E35">
        <v>5</v>
      </c>
      <c r="G35" s="28" t="s">
        <v>937</v>
      </c>
      <c r="H35" t="s">
        <v>33</v>
      </c>
      <c r="I35" t="s">
        <v>938</v>
      </c>
    </row>
    <row r="36" spans="2:9" x14ac:dyDescent="0.3">
      <c r="C36" t="s">
        <v>939</v>
      </c>
      <c r="E36">
        <v>7</v>
      </c>
      <c r="F36">
        <v>2</v>
      </c>
      <c r="G36">
        <v>76</v>
      </c>
      <c r="H36" t="s">
        <v>940</v>
      </c>
    </row>
    <row r="37" spans="2:9" x14ac:dyDescent="0.3">
      <c r="C37" t="s">
        <v>489</v>
      </c>
      <c r="E37">
        <v>5</v>
      </c>
      <c r="G37" s="27" t="s">
        <v>941</v>
      </c>
      <c r="H37" t="s">
        <v>942</v>
      </c>
      <c r="I37" t="s">
        <v>149</v>
      </c>
    </row>
    <row r="38" spans="2:9" x14ac:dyDescent="0.3">
      <c r="C38" t="s">
        <v>943</v>
      </c>
      <c r="E38">
        <v>3</v>
      </c>
      <c r="F38">
        <v>3</v>
      </c>
      <c r="G38">
        <v>81</v>
      </c>
      <c r="H38" t="s">
        <v>12</v>
      </c>
    </row>
    <row r="39" spans="2:9" x14ac:dyDescent="0.3">
      <c r="C39" t="s">
        <v>602</v>
      </c>
      <c r="E39">
        <v>6</v>
      </c>
      <c r="F39">
        <v>6</v>
      </c>
      <c r="G39">
        <v>81</v>
      </c>
      <c r="H39" t="s">
        <v>12</v>
      </c>
    </row>
    <row r="40" spans="2:9" x14ac:dyDescent="0.3">
      <c r="C40" t="s">
        <v>944</v>
      </c>
      <c r="E40">
        <v>1</v>
      </c>
      <c r="G40">
        <v>92</v>
      </c>
    </row>
    <row r="41" spans="2:9" x14ac:dyDescent="0.3">
      <c r="C41" t="s">
        <v>945</v>
      </c>
      <c r="E41">
        <v>1</v>
      </c>
      <c r="G41">
        <v>93</v>
      </c>
      <c r="H41" t="s">
        <v>118</v>
      </c>
      <c r="I41" t="s">
        <v>946</v>
      </c>
    </row>
    <row r="42" spans="2:9" x14ac:dyDescent="0.3">
      <c r="C42" t="s">
        <v>947</v>
      </c>
      <c r="E42">
        <v>1</v>
      </c>
      <c r="G42">
        <v>106</v>
      </c>
    </row>
    <row r="43" spans="2:9" x14ac:dyDescent="0.3">
      <c r="C43" t="s">
        <v>948</v>
      </c>
      <c r="E43">
        <v>6</v>
      </c>
      <c r="G43">
        <v>110</v>
      </c>
      <c r="H43" t="s">
        <v>236</v>
      </c>
    </row>
    <row r="44" spans="2:9" x14ac:dyDescent="0.3">
      <c r="C44" t="s">
        <v>949</v>
      </c>
      <c r="E44">
        <v>7</v>
      </c>
      <c r="F44">
        <v>5</v>
      </c>
      <c r="G44" t="s">
        <v>950</v>
      </c>
      <c r="H44" t="s">
        <v>227</v>
      </c>
      <c r="I44" t="s">
        <v>951</v>
      </c>
    </row>
    <row r="45" spans="2:9" x14ac:dyDescent="0.3">
      <c r="B45" t="s">
        <v>19</v>
      </c>
    </row>
    <row r="46" spans="2:9" x14ac:dyDescent="0.3">
      <c r="C46" t="s">
        <v>127</v>
      </c>
      <c r="E46">
        <v>4</v>
      </c>
      <c r="F46">
        <v>2</v>
      </c>
      <c r="G46">
        <v>92</v>
      </c>
      <c r="H46" t="s">
        <v>118</v>
      </c>
    </row>
    <row r="47" spans="2:9" x14ac:dyDescent="0.3">
      <c r="C47" t="s">
        <v>952</v>
      </c>
      <c r="E47">
        <v>6</v>
      </c>
      <c r="F47">
        <v>2</v>
      </c>
      <c r="G47">
        <v>106</v>
      </c>
      <c r="H47" t="s">
        <v>953</v>
      </c>
      <c r="I47" t="s">
        <v>954</v>
      </c>
    </row>
    <row r="48" spans="2:9" x14ac:dyDescent="0.3">
      <c r="C48" t="s">
        <v>955</v>
      </c>
      <c r="E48">
        <v>7</v>
      </c>
      <c r="G48">
        <v>106</v>
      </c>
      <c r="H48" t="s">
        <v>953</v>
      </c>
      <c r="I48" t="s">
        <v>954</v>
      </c>
    </row>
    <row r="49" spans="1:9" x14ac:dyDescent="0.3">
      <c r="C49" t="s">
        <v>956</v>
      </c>
      <c r="E49">
        <v>7</v>
      </c>
      <c r="F49">
        <v>7</v>
      </c>
      <c r="G49">
        <v>114</v>
      </c>
    </row>
    <row r="51" spans="1:9" x14ac:dyDescent="0.3">
      <c r="A51" s="1" t="s">
        <v>131</v>
      </c>
    </row>
    <row r="52" spans="1:9" x14ac:dyDescent="0.3">
      <c r="B52" t="s">
        <v>8</v>
      </c>
    </row>
    <row r="53" spans="1:9" x14ac:dyDescent="0.3">
      <c r="C53" t="s">
        <v>957</v>
      </c>
      <c r="E53">
        <v>2</v>
      </c>
      <c r="F53">
        <v>1</v>
      </c>
      <c r="G53">
        <v>114</v>
      </c>
      <c r="H53" t="s">
        <v>227</v>
      </c>
    </row>
    <row r="54" spans="1:9" x14ac:dyDescent="0.3">
      <c r="C54" t="s">
        <v>958</v>
      </c>
      <c r="E54">
        <v>3</v>
      </c>
      <c r="F54">
        <v>1</v>
      </c>
      <c r="G54">
        <v>114</v>
      </c>
    </row>
    <row r="55" spans="1:9" x14ac:dyDescent="0.3">
      <c r="C55" t="s">
        <v>959</v>
      </c>
      <c r="E55">
        <v>3</v>
      </c>
      <c r="F55">
        <v>3</v>
      </c>
      <c r="G55" t="s">
        <v>960</v>
      </c>
      <c r="H55" t="s">
        <v>961</v>
      </c>
    </row>
    <row r="56" spans="1:9" x14ac:dyDescent="0.3">
      <c r="C56" t="s">
        <v>962</v>
      </c>
      <c r="E56">
        <v>15</v>
      </c>
      <c r="F56">
        <v>6</v>
      </c>
      <c r="G56" s="27" t="s">
        <v>963</v>
      </c>
      <c r="H56" t="s">
        <v>33</v>
      </c>
    </row>
    <row r="57" spans="1:9" x14ac:dyDescent="0.3">
      <c r="D57" t="s">
        <v>964</v>
      </c>
      <c r="E57">
        <v>7</v>
      </c>
      <c r="F57">
        <v>2</v>
      </c>
    </row>
    <row r="58" spans="1:9" x14ac:dyDescent="0.3">
      <c r="D58" t="s">
        <v>965</v>
      </c>
      <c r="E58">
        <v>8</v>
      </c>
      <c r="F58">
        <v>4</v>
      </c>
    </row>
    <row r="59" spans="1:9" x14ac:dyDescent="0.3">
      <c r="C59" t="s">
        <v>966</v>
      </c>
      <c r="E59">
        <v>9</v>
      </c>
      <c r="G59">
        <v>75</v>
      </c>
      <c r="H59" t="s">
        <v>967</v>
      </c>
      <c r="I59" t="s">
        <v>968</v>
      </c>
    </row>
    <row r="60" spans="1:9" x14ac:dyDescent="0.3">
      <c r="C60" t="s">
        <v>969</v>
      </c>
      <c r="E60">
        <v>7</v>
      </c>
      <c r="F60">
        <v>2</v>
      </c>
      <c r="G60">
        <v>76</v>
      </c>
      <c r="H60" t="s">
        <v>970</v>
      </c>
    </row>
    <row r="61" spans="1:9" x14ac:dyDescent="0.3">
      <c r="C61" t="s">
        <v>971</v>
      </c>
      <c r="E61">
        <v>5</v>
      </c>
      <c r="F61">
        <v>4</v>
      </c>
      <c r="G61" t="s">
        <v>972</v>
      </c>
      <c r="H61" t="s">
        <v>245</v>
      </c>
    </row>
    <row r="62" spans="1:9" x14ac:dyDescent="0.3">
      <c r="C62" t="s">
        <v>459</v>
      </c>
      <c r="E62">
        <v>3</v>
      </c>
      <c r="G62" t="s">
        <v>973</v>
      </c>
      <c r="H62" t="s">
        <v>974</v>
      </c>
    </row>
    <row r="63" spans="1:9" x14ac:dyDescent="0.3">
      <c r="C63" t="s">
        <v>975</v>
      </c>
      <c r="E63">
        <v>6</v>
      </c>
      <c r="F63">
        <v>2</v>
      </c>
      <c r="G63">
        <v>115</v>
      </c>
    </row>
    <row r="64" spans="1:9" x14ac:dyDescent="0.3">
      <c r="B64" t="s">
        <v>19</v>
      </c>
    </row>
    <row r="65" spans="3:8" x14ac:dyDescent="0.3">
      <c r="C65" t="s">
        <v>136</v>
      </c>
      <c r="E65">
        <v>7</v>
      </c>
      <c r="F65">
        <v>4</v>
      </c>
      <c r="G65">
        <v>94</v>
      </c>
      <c r="H65" t="s">
        <v>976</v>
      </c>
    </row>
    <row r="66" spans="3:8" x14ac:dyDescent="0.3">
      <c r="C66" t="s">
        <v>977</v>
      </c>
      <c r="E66">
        <v>4</v>
      </c>
      <c r="F66">
        <v>1</v>
      </c>
      <c r="G66" t="s">
        <v>973</v>
      </c>
      <c r="H66" t="s">
        <v>978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FD601-58DA-4434-8F31-9A068AB63ABE}">
  <sheetPr>
    <pageSetUpPr fitToPage="1"/>
  </sheetPr>
  <dimension ref="A1:I46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18.33203125" bestFit="1" customWidth="1"/>
    <col min="4" max="4" width="11.88671875" bestFit="1" customWidth="1"/>
    <col min="5" max="5" width="10.44140625" bestFit="1" customWidth="1"/>
    <col min="6" max="6" width="4.33203125" bestFit="1" customWidth="1"/>
    <col min="7" max="7" width="37.109375" bestFit="1" customWidth="1"/>
    <col min="8" max="8" width="28" bestFit="1" customWidth="1"/>
    <col min="9" max="9" width="26.77734375" bestFit="1" customWidth="1"/>
  </cols>
  <sheetData>
    <row r="1" spans="1:9" x14ac:dyDescent="0.3">
      <c r="A1" s="1" t="s">
        <v>999</v>
      </c>
    </row>
    <row r="2" spans="1:9" x14ac:dyDescent="0.3">
      <c r="A2" s="1" t="s">
        <v>979</v>
      </c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7"/>
      <c r="H4" s="6"/>
      <c r="I4" s="8"/>
    </row>
    <row r="5" spans="1:9" x14ac:dyDescent="0.3">
      <c r="A5" s="9"/>
      <c r="B5" s="6" t="s">
        <v>8</v>
      </c>
      <c r="G5" s="2"/>
    </row>
    <row r="6" spans="1:9" x14ac:dyDescent="0.3">
      <c r="A6" s="9"/>
      <c r="B6" s="6"/>
      <c r="C6" t="s">
        <v>60</v>
      </c>
      <c r="E6">
        <v>1</v>
      </c>
      <c r="G6" s="2">
        <v>73</v>
      </c>
      <c r="H6" t="s">
        <v>142</v>
      </c>
    </row>
    <row r="7" spans="1:9" x14ac:dyDescent="0.3">
      <c r="A7" s="9"/>
      <c r="B7" s="6"/>
      <c r="C7" t="s">
        <v>64</v>
      </c>
      <c r="E7">
        <v>1</v>
      </c>
      <c r="G7" s="2">
        <v>69</v>
      </c>
      <c r="H7" t="s">
        <v>980</v>
      </c>
    </row>
    <row r="8" spans="1:9" x14ac:dyDescent="0.3">
      <c r="A8" s="9"/>
      <c r="B8" s="6"/>
      <c r="G8" s="2"/>
    </row>
    <row r="9" spans="1:9" x14ac:dyDescent="0.3">
      <c r="A9" s="9" t="s">
        <v>66</v>
      </c>
      <c r="B9" s="6"/>
      <c r="G9" s="2"/>
    </row>
    <row r="10" spans="1:9" x14ac:dyDescent="0.3">
      <c r="A10" s="9"/>
      <c r="B10" s="9" t="s">
        <v>8</v>
      </c>
      <c r="G10" s="2"/>
    </row>
    <row r="11" spans="1:9" x14ac:dyDescent="0.3">
      <c r="A11" s="9"/>
      <c r="B11" s="6"/>
      <c r="C11" t="s">
        <v>151</v>
      </c>
      <c r="E11">
        <v>4</v>
      </c>
      <c r="G11" s="2">
        <v>60</v>
      </c>
      <c r="H11" t="s">
        <v>981</v>
      </c>
    </row>
    <row r="12" spans="1:9" x14ac:dyDescent="0.3">
      <c r="A12" s="9"/>
      <c r="B12" s="9" t="s">
        <v>19</v>
      </c>
      <c r="G12" s="2"/>
    </row>
    <row r="13" spans="1:9" x14ac:dyDescent="0.3">
      <c r="A13" s="9"/>
      <c r="B13" s="9"/>
      <c r="C13" t="s">
        <v>20</v>
      </c>
      <c r="E13">
        <v>8</v>
      </c>
      <c r="G13" s="2" t="s">
        <v>982</v>
      </c>
      <c r="H13" t="s">
        <v>983</v>
      </c>
    </row>
    <row r="14" spans="1:9" x14ac:dyDescent="0.3">
      <c r="A14" s="9"/>
      <c r="B14" s="9"/>
      <c r="C14" t="s">
        <v>984</v>
      </c>
      <c r="E14">
        <v>12</v>
      </c>
      <c r="F14">
        <v>2</v>
      </c>
      <c r="G14" s="2">
        <v>68</v>
      </c>
      <c r="H14" t="s">
        <v>490</v>
      </c>
    </row>
    <row r="15" spans="1:9" x14ac:dyDescent="0.3">
      <c r="C15" t="s">
        <v>77</v>
      </c>
      <c r="E15">
        <v>4</v>
      </c>
      <c r="G15" s="2">
        <v>59</v>
      </c>
      <c r="H15" t="s">
        <v>82</v>
      </c>
    </row>
    <row r="16" spans="1:9" x14ac:dyDescent="0.3">
      <c r="C16" t="s">
        <v>80</v>
      </c>
      <c r="E16">
        <v>8</v>
      </c>
      <c r="G16" s="2" t="s">
        <v>985</v>
      </c>
      <c r="H16" t="s">
        <v>82</v>
      </c>
    </row>
    <row r="17" spans="1:9" x14ac:dyDescent="0.3">
      <c r="D17" t="s">
        <v>29</v>
      </c>
      <c r="E17">
        <v>5</v>
      </c>
      <c r="G17" s="2"/>
      <c r="H17" t="s">
        <v>81</v>
      </c>
    </row>
    <row r="18" spans="1:9" x14ac:dyDescent="0.3">
      <c r="D18" t="s">
        <v>986</v>
      </c>
      <c r="E18">
        <v>2</v>
      </c>
      <c r="G18" s="2"/>
      <c r="H18" t="s">
        <v>157</v>
      </c>
    </row>
    <row r="19" spans="1:9" x14ac:dyDescent="0.3">
      <c r="G19" s="2"/>
    </row>
    <row r="20" spans="1:9" x14ac:dyDescent="0.3">
      <c r="A20" s="1" t="s">
        <v>88</v>
      </c>
      <c r="G20" s="2"/>
    </row>
    <row r="21" spans="1:9" x14ac:dyDescent="0.3">
      <c r="B21" s="1" t="s">
        <v>8</v>
      </c>
      <c r="G21" s="2"/>
    </row>
    <row r="22" spans="1:9" x14ac:dyDescent="0.3">
      <c r="C22" t="s">
        <v>987</v>
      </c>
      <c r="E22">
        <v>5</v>
      </c>
      <c r="F22">
        <v>2</v>
      </c>
      <c r="G22" s="2">
        <v>63</v>
      </c>
      <c r="H22" t="s">
        <v>71</v>
      </c>
      <c r="I22" t="s">
        <v>36</v>
      </c>
    </row>
    <row r="23" spans="1:9" x14ac:dyDescent="0.3">
      <c r="C23" t="s">
        <v>115</v>
      </c>
      <c r="E23">
        <v>1</v>
      </c>
      <c r="G23" s="2">
        <v>67</v>
      </c>
      <c r="H23" t="s">
        <v>988</v>
      </c>
      <c r="I23" t="s">
        <v>989</v>
      </c>
    </row>
    <row r="24" spans="1:9" x14ac:dyDescent="0.3">
      <c r="C24" t="s">
        <v>990</v>
      </c>
      <c r="E24">
        <v>7</v>
      </c>
      <c r="G24" s="2">
        <v>68</v>
      </c>
      <c r="H24" t="s">
        <v>490</v>
      </c>
      <c r="I24" t="s">
        <v>36</v>
      </c>
    </row>
    <row r="25" spans="1:9" x14ac:dyDescent="0.3">
      <c r="C25" t="s">
        <v>449</v>
      </c>
      <c r="E25">
        <v>13</v>
      </c>
      <c r="G25" s="2">
        <v>69</v>
      </c>
      <c r="H25" t="s">
        <v>490</v>
      </c>
    </row>
    <row r="26" spans="1:9" x14ac:dyDescent="0.3">
      <c r="D26" t="s">
        <v>991</v>
      </c>
      <c r="E26">
        <v>10</v>
      </c>
      <c r="G26" s="2"/>
    </row>
    <row r="27" spans="1:9" x14ac:dyDescent="0.3">
      <c r="D27" t="s">
        <v>992</v>
      </c>
      <c r="E27">
        <v>3</v>
      </c>
      <c r="G27" s="2"/>
    </row>
    <row r="28" spans="1:9" x14ac:dyDescent="0.3">
      <c r="C28" t="s">
        <v>48</v>
      </c>
      <c r="E28">
        <v>8</v>
      </c>
      <c r="F28">
        <v>1</v>
      </c>
      <c r="G28" s="2">
        <v>69</v>
      </c>
      <c r="H28" t="s">
        <v>490</v>
      </c>
    </row>
    <row r="29" spans="1:9" x14ac:dyDescent="0.3">
      <c r="C29" t="s">
        <v>993</v>
      </c>
      <c r="E29">
        <v>2</v>
      </c>
      <c r="F29">
        <v>1</v>
      </c>
      <c r="G29" s="2">
        <v>70</v>
      </c>
      <c r="H29" t="s">
        <v>490</v>
      </c>
    </row>
    <row r="30" spans="1:9" x14ac:dyDescent="0.3">
      <c r="C30" s="10" t="s">
        <v>661</v>
      </c>
      <c r="E30">
        <v>1</v>
      </c>
      <c r="G30" s="2">
        <v>70</v>
      </c>
      <c r="H30" t="s">
        <v>994</v>
      </c>
    </row>
    <row r="31" spans="1:9" x14ac:dyDescent="0.3">
      <c r="C31" s="10" t="s">
        <v>113</v>
      </c>
      <c r="E31">
        <v>6</v>
      </c>
      <c r="G31" s="2">
        <v>71</v>
      </c>
      <c r="H31" t="s">
        <v>114</v>
      </c>
    </row>
    <row r="32" spans="1:9" x14ac:dyDescent="0.3">
      <c r="C32" s="10" t="s">
        <v>127</v>
      </c>
      <c r="E32">
        <v>3</v>
      </c>
      <c r="F32">
        <v>2</v>
      </c>
      <c r="G32" s="2">
        <v>72</v>
      </c>
      <c r="H32" t="s">
        <v>118</v>
      </c>
    </row>
    <row r="33" spans="1:9" x14ac:dyDescent="0.3">
      <c r="C33" s="10" t="s">
        <v>129</v>
      </c>
      <c r="E33">
        <v>3</v>
      </c>
      <c r="G33" s="2">
        <v>72</v>
      </c>
      <c r="H33" t="s">
        <v>995</v>
      </c>
    </row>
    <row r="34" spans="1:9" x14ac:dyDescent="0.3">
      <c r="C34" s="10"/>
      <c r="G34" s="2"/>
    </row>
    <row r="35" spans="1:9" x14ac:dyDescent="0.3">
      <c r="B35" s="1" t="s">
        <v>19</v>
      </c>
      <c r="G35" s="2"/>
    </row>
    <row r="36" spans="1:9" x14ac:dyDescent="0.3">
      <c r="C36" t="s">
        <v>130</v>
      </c>
      <c r="E36">
        <v>9</v>
      </c>
      <c r="F36">
        <v>1</v>
      </c>
      <c r="G36" s="2">
        <v>63</v>
      </c>
      <c r="H36" t="s">
        <v>33</v>
      </c>
    </row>
    <row r="37" spans="1:9" x14ac:dyDescent="0.3">
      <c r="G37" s="2"/>
    </row>
    <row r="38" spans="1:9" x14ac:dyDescent="0.3">
      <c r="A38" s="1" t="s">
        <v>131</v>
      </c>
      <c r="G38" s="2"/>
    </row>
    <row r="39" spans="1:9" x14ac:dyDescent="0.3">
      <c r="B39" t="s">
        <v>8</v>
      </c>
      <c r="G39" s="2"/>
    </row>
    <row r="40" spans="1:9" x14ac:dyDescent="0.3">
      <c r="G40" s="2"/>
    </row>
    <row r="41" spans="1:9" x14ac:dyDescent="0.3">
      <c r="B41" t="s">
        <v>19</v>
      </c>
      <c r="G41" s="2"/>
    </row>
    <row r="42" spans="1:9" x14ac:dyDescent="0.3">
      <c r="C42" s="10" t="s">
        <v>52</v>
      </c>
      <c r="E42">
        <v>5</v>
      </c>
      <c r="G42" s="2">
        <v>71</v>
      </c>
      <c r="H42" t="s">
        <v>996</v>
      </c>
    </row>
    <row r="43" spans="1:9" x14ac:dyDescent="0.3">
      <c r="C43" s="10" t="s">
        <v>136</v>
      </c>
      <c r="E43">
        <v>11</v>
      </c>
      <c r="F43">
        <v>2</v>
      </c>
      <c r="G43" s="2" t="s">
        <v>189</v>
      </c>
      <c r="H43" t="s">
        <v>981</v>
      </c>
    </row>
    <row r="44" spans="1:9" x14ac:dyDescent="0.3">
      <c r="C44" s="10" t="s">
        <v>184</v>
      </c>
      <c r="E44">
        <v>8</v>
      </c>
      <c r="F44">
        <v>8</v>
      </c>
      <c r="G44" s="2">
        <v>70</v>
      </c>
      <c r="H44" t="s">
        <v>108</v>
      </c>
      <c r="I44" t="s">
        <v>38</v>
      </c>
    </row>
    <row r="45" spans="1:9" x14ac:dyDescent="0.3">
      <c r="C45" s="10" t="s">
        <v>997</v>
      </c>
      <c r="E45">
        <v>4</v>
      </c>
      <c r="F45">
        <v>4</v>
      </c>
      <c r="G45" t="s">
        <v>998</v>
      </c>
      <c r="H45" t="s">
        <v>84</v>
      </c>
    </row>
    <row r="46" spans="1:9" x14ac:dyDescent="0.3">
      <c r="C46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869EF-794A-4911-B8DF-60E8EBEF7CA0}">
  <sheetPr>
    <pageSetUpPr fitToPage="1"/>
  </sheetPr>
  <dimension ref="A1:H46"/>
  <sheetViews>
    <sheetView topLeftCell="A28" workbookViewId="0"/>
  </sheetViews>
  <sheetFormatPr defaultRowHeight="14.4" x14ac:dyDescent="0.3"/>
  <cols>
    <col min="1" max="1" width="18" bestFit="1" customWidth="1"/>
    <col min="2" max="2" width="8.5546875" bestFit="1" customWidth="1"/>
    <col min="3" max="3" width="22.6640625" bestFit="1" customWidth="1"/>
    <col min="4" max="4" width="10.44140625" bestFit="1" customWidth="1"/>
    <col min="5" max="5" width="4.33203125" bestFit="1" customWidth="1"/>
    <col min="6" max="6" width="7.44140625" bestFit="1" customWidth="1"/>
    <col min="7" max="7" width="40.6640625" bestFit="1" customWidth="1"/>
    <col min="8" max="8" width="22.77734375" bestFit="1" customWidth="1"/>
  </cols>
  <sheetData>
    <row r="1" spans="1:8" x14ac:dyDescent="0.3">
      <c r="A1" s="1" t="s">
        <v>844</v>
      </c>
      <c r="B1" s="19"/>
      <c r="C1" s="19"/>
    </row>
    <row r="2" spans="1:8" x14ac:dyDescent="0.3">
      <c r="A2" t="s">
        <v>845</v>
      </c>
    </row>
    <row r="3" spans="1:8" x14ac:dyDescent="0.3">
      <c r="A3" s="5"/>
      <c r="B3" s="5"/>
      <c r="C3" s="5"/>
      <c r="D3" s="3" t="s">
        <v>3</v>
      </c>
      <c r="E3" s="3" t="s">
        <v>4</v>
      </c>
      <c r="F3" s="3" t="s">
        <v>5</v>
      </c>
      <c r="G3" s="3" t="s">
        <v>6</v>
      </c>
      <c r="H3" s="5" t="s">
        <v>7</v>
      </c>
    </row>
    <row r="4" spans="1:8" x14ac:dyDescent="0.3">
      <c r="A4" s="9" t="s">
        <v>59</v>
      </c>
      <c r="B4" s="6"/>
      <c r="C4" s="6"/>
      <c r="D4" s="6"/>
      <c r="E4" s="6"/>
      <c r="F4" s="6"/>
      <c r="G4" s="6"/>
      <c r="H4" s="8"/>
    </row>
    <row r="5" spans="1:8" x14ac:dyDescent="0.3">
      <c r="A5" s="8"/>
      <c r="B5" s="6" t="s">
        <v>8</v>
      </c>
      <c r="C5" s="6"/>
      <c r="D5" s="6"/>
      <c r="E5" s="6"/>
      <c r="F5" s="6"/>
      <c r="G5" s="6"/>
      <c r="H5" s="8"/>
    </row>
    <row r="6" spans="1:8" x14ac:dyDescent="0.3">
      <c r="A6" s="8"/>
      <c r="B6" s="6"/>
      <c r="C6" s="6" t="s">
        <v>150</v>
      </c>
      <c r="D6" s="6">
        <v>3</v>
      </c>
      <c r="E6" s="6">
        <v>3</v>
      </c>
      <c r="F6" s="6">
        <v>386</v>
      </c>
      <c r="G6" s="6" t="s">
        <v>846</v>
      </c>
      <c r="H6" s="8"/>
    </row>
    <row r="7" spans="1:8" x14ac:dyDescent="0.3">
      <c r="A7" s="8"/>
      <c r="B7" s="6"/>
      <c r="C7" s="6" t="s">
        <v>11</v>
      </c>
      <c r="D7" s="6">
        <v>2</v>
      </c>
      <c r="E7" s="6"/>
      <c r="F7" s="6">
        <v>388</v>
      </c>
      <c r="G7" s="6" t="s">
        <v>12</v>
      </c>
      <c r="H7" s="8"/>
    </row>
    <row r="8" spans="1:8" x14ac:dyDescent="0.3">
      <c r="A8" s="8"/>
      <c r="B8" s="6"/>
      <c r="C8" s="6" t="s">
        <v>60</v>
      </c>
      <c r="D8" s="6">
        <v>1</v>
      </c>
      <c r="E8" s="6"/>
      <c r="F8" s="6">
        <v>393</v>
      </c>
      <c r="G8" s="6" t="s">
        <v>847</v>
      </c>
      <c r="H8" s="8"/>
    </row>
    <row r="9" spans="1:8" x14ac:dyDescent="0.3">
      <c r="A9" s="8"/>
      <c r="B9" s="6"/>
      <c r="C9" s="22" t="s">
        <v>64</v>
      </c>
      <c r="D9" s="22">
        <v>1</v>
      </c>
      <c r="E9" s="22"/>
      <c r="F9" s="17">
        <v>376</v>
      </c>
      <c r="G9" s="22" t="s">
        <v>848</v>
      </c>
      <c r="H9" t="s">
        <v>149</v>
      </c>
    </row>
    <row r="10" spans="1:8" x14ac:dyDescent="0.3">
      <c r="A10" s="1" t="s">
        <v>66</v>
      </c>
      <c r="B10" s="22"/>
      <c r="C10" s="22"/>
      <c r="D10" s="22"/>
      <c r="E10" s="22"/>
      <c r="F10" s="22"/>
      <c r="G10" s="22"/>
    </row>
    <row r="11" spans="1:8" x14ac:dyDescent="0.3">
      <c r="A11" s="1"/>
      <c r="B11" s="22" t="s">
        <v>8</v>
      </c>
      <c r="C11" s="22"/>
      <c r="D11" s="22"/>
      <c r="E11" s="22"/>
      <c r="F11" s="22"/>
      <c r="G11" s="22"/>
    </row>
    <row r="12" spans="1:8" x14ac:dyDescent="0.3">
      <c r="A12" s="1"/>
      <c r="B12" s="22"/>
      <c r="C12" s="22" t="s">
        <v>849</v>
      </c>
      <c r="D12" s="22">
        <v>3</v>
      </c>
      <c r="E12" s="22">
        <v>1</v>
      </c>
      <c r="F12" s="22" t="s">
        <v>850</v>
      </c>
      <c r="G12" s="22" t="s">
        <v>303</v>
      </c>
      <c r="H12" t="s">
        <v>851</v>
      </c>
    </row>
    <row r="13" spans="1:8" x14ac:dyDescent="0.3">
      <c r="A13" s="1"/>
      <c r="B13" s="22"/>
      <c r="C13" s="22" t="s">
        <v>852</v>
      </c>
      <c r="D13" s="22">
        <v>3</v>
      </c>
      <c r="E13" s="22">
        <v>1</v>
      </c>
      <c r="F13" s="22">
        <v>386</v>
      </c>
      <c r="G13" s="22" t="s">
        <v>853</v>
      </c>
      <c r="H13" t="s">
        <v>149</v>
      </c>
    </row>
    <row r="14" spans="1:8" x14ac:dyDescent="0.3">
      <c r="B14" s="22" t="s">
        <v>19</v>
      </c>
      <c r="C14" s="22"/>
      <c r="D14" s="22"/>
      <c r="E14" s="22"/>
      <c r="F14" s="22"/>
      <c r="G14" s="22"/>
    </row>
    <row r="15" spans="1:8" x14ac:dyDescent="0.3">
      <c r="B15" s="22"/>
      <c r="C15" s="22" t="s">
        <v>77</v>
      </c>
      <c r="D15" s="22">
        <v>2</v>
      </c>
      <c r="E15" s="22"/>
      <c r="F15" s="22">
        <v>368</v>
      </c>
      <c r="G15" s="22"/>
      <c r="H15" t="s">
        <v>851</v>
      </c>
    </row>
    <row r="16" spans="1:8" x14ac:dyDescent="0.3">
      <c r="B16" s="22"/>
      <c r="C16" s="22" t="s">
        <v>517</v>
      </c>
      <c r="D16" s="22">
        <v>4</v>
      </c>
      <c r="E16" s="22">
        <v>1</v>
      </c>
      <c r="F16" s="22" t="s">
        <v>854</v>
      </c>
      <c r="G16" s="22" t="s">
        <v>855</v>
      </c>
      <c r="H16" t="s">
        <v>851</v>
      </c>
    </row>
    <row r="17" spans="1:8" x14ac:dyDescent="0.3">
      <c r="B17" s="22"/>
      <c r="C17" s="24" t="s">
        <v>856</v>
      </c>
      <c r="D17" s="24">
        <v>6</v>
      </c>
      <c r="E17" s="24">
        <v>1</v>
      </c>
      <c r="F17" s="24" t="s">
        <v>857</v>
      </c>
      <c r="G17" s="24" t="s">
        <v>858</v>
      </c>
      <c r="H17" t="s">
        <v>859</v>
      </c>
    </row>
    <row r="18" spans="1:8" x14ac:dyDescent="0.3">
      <c r="B18" s="22"/>
      <c r="C18" s="22" t="s">
        <v>860</v>
      </c>
      <c r="D18" s="22">
        <v>2</v>
      </c>
      <c r="E18" s="22"/>
      <c r="F18" s="22">
        <v>369</v>
      </c>
      <c r="G18" s="22" t="s">
        <v>861</v>
      </c>
    </row>
    <row r="19" spans="1:8" x14ac:dyDescent="0.3">
      <c r="B19" s="22"/>
      <c r="C19" s="22" t="s">
        <v>862</v>
      </c>
      <c r="D19" s="22">
        <v>3</v>
      </c>
      <c r="E19" s="22">
        <v>1</v>
      </c>
      <c r="F19" s="22">
        <v>369</v>
      </c>
      <c r="G19" s="22" t="s">
        <v>861</v>
      </c>
    </row>
    <row r="20" spans="1:8" x14ac:dyDescent="0.3">
      <c r="B20" s="22"/>
      <c r="C20" s="22" t="s">
        <v>863</v>
      </c>
      <c r="D20" s="22">
        <v>5</v>
      </c>
      <c r="E20" s="22">
        <v>1</v>
      </c>
      <c r="F20" s="22" t="s">
        <v>857</v>
      </c>
      <c r="G20" s="22" t="s">
        <v>864</v>
      </c>
      <c r="H20" t="s">
        <v>865</v>
      </c>
    </row>
    <row r="21" spans="1:8" x14ac:dyDescent="0.3">
      <c r="B21" s="22"/>
      <c r="C21" s="22" t="s">
        <v>20</v>
      </c>
      <c r="D21" s="22">
        <v>3</v>
      </c>
      <c r="E21" s="22"/>
      <c r="F21" s="22">
        <v>384</v>
      </c>
      <c r="G21" s="22" t="s">
        <v>866</v>
      </c>
    </row>
    <row r="22" spans="1:8" x14ac:dyDescent="0.3">
      <c r="B22" s="22"/>
      <c r="C22" s="22"/>
      <c r="D22" s="22"/>
      <c r="E22" s="22"/>
      <c r="F22" s="22"/>
      <c r="G22" s="22"/>
    </row>
    <row r="23" spans="1:8" x14ac:dyDescent="0.3">
      <c r="A23" s="1" t="s">
        <v>88</v>
      </c>
      <c r="B23" s="22"/>
      <c r="C23" s="22"/>
      <c r="D23" s="22"/>
      <c r="E23" s="22"/>
      <c r="F23" s="22"/>
      <c r="G23" s="22"/>
    </row>
    <row r="24" spans="1:8" x14ac:dyDescent="0.3">
      <c r="A24" s="1"/>
      <c r="B24" s="22" t="s">
        <v>8</v>
      </c>
      <c r="C24" s="22"/>
      <c r="D24" s="22"/>
      <c r="E24" s="22"/>
      <c r="F24" s="22"/>
      <c r="G24" s="22"/>
    </row>
    <row r="25" spans="1:8" x14ac:dyDescent="0.3">
      <c r="A25" s="1"/>
      <c r="B25" s="22"/>
      <c r="C25" s="22" t="s">
        <v>867</v>
      </c>
      <c r="D25" s="22">
        <v>1</v>
      </c>
      <c r="E25" s="22"/>
      <c r="F25" s="26">
        <v>387</v>
      </c>
      <c r="G25" s="22" t="s">
        <v>868</v>
      </c>
    </row>
    <row r="26" spans="1:8" x14ac:dyDescent="0.3">
      <c r="A26" s="1"/>
      <c r="B26" s="22"/>
      <c r="C26" s="22" t="s">
        <v>869</v>
      </c>
      <c r="D26" s="22">
        <v>1</v>
      </c>
      <c r="E26" s="22"/>
      <c r="F26" s="22">
        <v>387</v>
      </c>
      <c r="G26" s="22" t="s">
        <v>870</v>
      </c>
    </row>
    <row r="27" spans="1:8" x14ac:dyDescent="0.3">
      <c r="A27" s="1"/>
      <c r="B27" s="22"/>
      <c r="C27" s="22" t="s">
        <v>871</v>
      </c>
      <c r="D27" s="22">
        <v>10</v>
      </c>
      <c r="E27" s="22">
        <v>1</v>
      </c>
      <c r="F27" s="22">
        <v>386</v>
      </c>
      <c r="G27" s="22" t="s">
        <v>872</v>
      </c>
      <c r="H27" t="s">
        <v>873</v>
      </c>
    </row>
    <row r="28" spans="1:8" x14ac:dyDescent="0.3">
      <c r="B28" s="22"/>
      <c r="C28" s="22" t="s">
        <v>874</v>
      </c>
      <c r="D28" s="22">
        <v>2</v>
      </c>
      <c r="E28" s="22">
        <v>2</v>
      </c>
      <c r="F28" s="22"/>
      <c r="G28" s="22"/>
    </row>
    <row r="29" spans="1:8" x14ac:dyDescent="0.3">
      <c r="B29" s="22"/>
      <c r="C29" s="22" t="s">
        <v>875</v>
      </c>
      <c r="D29" s="22">
        <v>1</v>
      </c>
      <c r="E29" s="22"/>
      <c r="F29" s="26">
        <v>384387</v>
      </c>
      <c r="G29" s="22" t="s">
        <v>876</v>
      </c>
    </row>
    <row r="30" spans="1:8" x14ac:dyDescent="0.3">
      <c r="B30" s="22"/>
      <c r="C30" s="22" t="s">
        <v>877</v>
      </c>
      <c r="D30" s="22">
        <v>2</v>
      </c>
      <c r="E30" s="22">
        <v>1</v>
      </c>
      <c r="F30" s="22"/>
      <c r="G30" s="22"/>
    </row>
    <row r="31" spans="1:8" x14ac:dyDescent="0.3">
      <c r="B31" s="22"/>
      <c r="C31" s="22" t="s">
        <v>488</v>
      </c>
      <c r="D31" s="22">
        <v>5</v>
      </c>
      <c r="E31" s="22">
        <v>2</v>
      </c>
      <c r="F31" s="22">
        <v>388</v>
      </c>
      <c r="G31" s="22" t="s">
        <v>878</v>
      </c>
    </row>
    <row r="32" spans="1:8" x14ac:dyDescent="0.3">
      <c r="B32" s="22"/>
      <c r="C32" s="22" t="s">
        <v>879</v>
      </c>
      <c r="D32" s="22">
        <v>12</v>
      </c>
      <c r="E32" s="22">
        <v>1</v>
      </c>
      <c r="F32" s="22" t="s">
        <v>880</v>
      </c>
      <c r="G32" s="22" t="s">
        <v>106</v>
      </c>
      <c r="H32" t="s">
        <v>881</v>
      </c>
    </row>
    <row r="33" spans="1:7" x14ac:dyDescent="0.3">
      <c r="B33" s="22"/>
      <c r="C33" s="22"/>
      <c r="D33" s="22"/>
      <c r="E33" s="22"/>
      <c r="F33" s="22"/>
      <c r="G33" s="22"/>
    </row>
    <row r="34" spans="1:7" x14ac:dyDescent="0.3">
      <c r="A34" s="1" t="s">
        <v>131</v>
      </c>
      <c r="B34" s="22"/>
      <c r="C34" s="22"/>
      <c r="D34" s="22"/>
      <c r="E34" s="22"/>
      <c r="F34" s="22"/>
      <c r="G34" s="22"/>
    </row>
    <row r="35" spans="1:7" x14ac:dyDescent="0.3">
      <c r="B35" s="22"/>
      <c r="C35" s="22"/>
      <c r="D35" s="22"/>
      <c r="E35" s="22"/>
      <c r="F35" s="22"/>
      <c r="G35" s="22"/>
    </row>
    <row r="36" spans="1:7" x14ac:dyDescent="0.3">
      <c r="B36" s="22" t="s">
        <v>8</v>
      </c>
      <c r="C36" s="22"/>
      <c r="D36" s="22"/>
      <c r="E36" s="22"/>
      <c r="F36" s="22"/>
      <c r="G36" s="22"/>
    </row>
    <row r="37" spans="1:7" x14ac:dyDescent="0.3">
      <c r="B37" s="22"/>
      <c r="C37" s="22" t="s">
        <v>882</v>
      </c>
      <c r="D37" s="22">
        <v>5</v>
      </c>
      <c r="E37" s="22">
        <v>1</v>
      </c>
      <c r="F37" s="22">
        <v>373</v>
      </c>
      <c r="G37" s="22" t="s">
        <v>883</v>
      </c>
    </row>
    <row r="38" spans="1:7" x14ac:dyDescent="0.3">
      <c r="B38" s="22"/>
      <c r="C38" s="22" t="s">
        <v>884</v>
      </c>
      <c r="D38" s="22">
        <v>9</v>
      </c>
      <c r="E38" s="22">
        <v>3</v>
      </c>
      <c r="F38" s="22">
        <v>387</v>
      </c>
      <c r="G38" s="22" t="s">
        <v>885</v>
      </c>
    </row>
    <row r="40" spans="1:7" x14ac:dyDescent="0.3">
      <c r="B40" t="s">
        <v>19</v>
      </c>
    </row>
    <row r="41" spans="1:7" x14ac:dyDescent="0.3">
      <c r="C41" t="s">
        <v>886</v>
      </c>
      <c r="D41">
        <v>6</v>
      </c>
      <c r="E41">
        <v>1</v>
      </c>
      <c r="F41">
        <v>370</v>
      </c>
      <c r="G41" t="s">
        <v>887</v>
      </c>
    </row>
    <row r="42" spans="1:7" x14ac:dyDescent="0.3">
      <c r="C42" t="s">
        <v>888</v>
      </c>
      <c r="D42">
        <v>13</v>
      </c>
      <c r="E42">
        <v>1</v>
      </c>
      <c r="F42" t="s">
        <v>889</v>
      </c>
      <c r="G42" t="s">
        <v>890</v>
      </c>
    </row>
    <row r="43" spans="1:7" x14ac:dyDescent="0.3">
      <c r="C43" t="s">
        <v>428</v>
      </c>
      <c r="D43">
        <v>9</v>
      </c>
      <c r="E43">
        <v>1</v>
      </c>
      <c r="F43" t="s">
        <v>891</v>
      </c>
      <c r="G43" t="s">
        <v>892</v>
      </c>
    </row>
    <row r="44" spans="1:7" x14ac:dyDescent="0.3">
      <c r="C44" t="s">
        <v>893</v>
      </c>
      <c r="D44">
        <v>1</v>
      </c>
    </row>
    <row r="45" spans="1:7" x14ac:dyDescent="0.3">
      <c r="C45" t="s">
        <v>894</v>
      </c>
      <c r="D45">
        <v>7</v>
      </c>
      <c r="E45">
        <v>2</v>
      </c>
      <c r="F45">
        <v>372</v>
      </c>
      <c r="G45" t="s">
        <v>303</v>
      </c>
    </row>
    <row r="46" spans="1:7" x14ac:dyDescent="0.3">
      <c r="C46" t="s">
        <v>895</v>
      </c>
      <c r="D46">
        <v>5</v>
      </c>
      <c r="F46">
        <v>372</v>
      </c>
      <c r="G46" t="s">
        <v>303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625D-0036-44CE-A00E-15BB7863C35E}">
  <sheetPr>
    <pageSetUpPr fitToPage="1"/>
  </sheetPr>
  <dimension ref="A1:G31"/>
  <sheetViews>
    <sheetView workbookViewId="0"/>
  </sheetViews>
  <sheetFormatPr defaultRowHeight="14.4" x14ac:dyDescent="0.3"/>
  <cols>
    <col min="1" max="1" width="15.5546875" bestFit="1" customWidth="1"/>
    <col min="2" max="2" width="24.44140625" bestFit="1" customWidth="1"/>
    <col min="3" max="3" width="17.77734375" bestFit="1" customWidth="1"/>
    <col min="4" max="4" width="10.44140625" bestFit="1" customWidth="1"/>
    <col min="5" max="5" width="4.33203125" bestFit="1" customWidth="1"/>
    <col min="6" max="6" width="33.88671875" bestFit="1" customWidth="1"/>
    <col min="7" max="7" width="18.33203125" bestFit="1" customWidth="1"/>
  </cols>
  <sheetData>
    <row r="1" spans="1:7" x14ac:dyDescent="0.3">
      <c r="A1" s="1" t="s">
        <v>251</v>
      </c>
    </row>
    <row r="2" spans="1:7" x14ac:dyDescent="0.3">
      <c r="A2" s="1" t="s">
        <v>199</v>
      </c>
      <c r="F2" s="2"/>
    </row>
    <row r="3" spans="1:7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</row>
    <row r="4" spans="1:7" x14ac:dyDescent="0.3">
      <c r="A4" s="6"/>
      <c r="B4" s="6"/>
      <c r="C4" s="6"/>
      <c r="D4" s="6"/>
      <c r="E4" s="6"/>
      <c r="F4" s="7"/>
      <c r="G4" s="6"/>
    </row>
    <row r="5" spans="1:7" x14ac:dyDescent="0.3">
      <c r="A5" s="6" t="s">
        <v>8</v>
      </c>
      <c r="F5" s="2"/>
    </row>
    <row r="6" spans="1:7" x14ac:dyDescent="0.3">
      <c r="A6" s="6"/>
      <c r="B6" t="s">
        <v>13</v>
      </c>
      <c r="D6">
        <v>2</v>
      </c>
      <c r="F6" s="2">
        <v>342</v>
      </c>
      <c r="G6" t="s">
        <v>142</v>
      </c>
    </row>
    <row r="7" spans="1:7" x14ac:dyDescent="0.3">
      <c r="A7" s="6"/>
      <c r="B7" t="s">
        <v>200</v>
      </c>
      <c r="D7">
        <v>1</v>
      </c>
      <c r="F7" s="2">
        <v>342</v>
      </c>
      <c r="G7" t="s">
        <v>144</v>
      </c>
    </row>
    <row r="8" spans="1:7" x14ac:dyDescent="0.3">
      <c r="A8" s="6"/>
      <c r="B8" t="s">
        <v>64</v>
      </c>
      <c r="D8">
        <v>1</v>
      </c>
      <c r="E8">
        <v>1</v>
      </c>
      <c r="F8" s="2"/>
      <c r="G8" t="s">
        <v>201</v>
      </c>
    </row>
    <row r="9" spans="1:7" x14ac:dyDescent="0.3">
      <c r="A9" s="6"/>
      <c r="F9" s="2"/>
    </row>
    <row r="10" spans="1:7" x14ac:dyDescent="0.3">
      <c r="A10" s="6"/>
      <c r="F10" s="2"/>
    </row>
    <row r="11" spans="1:7" x14ac:dyDescent="0.3">
      <c r="A11" s="6"/>
      <c r="F11" s="2"/>
    </row>
    <row r="12" spans="1:7" x14ac:dyDescent="0.3">
      <c r="A12" s="9" t="s">
        <v>8</v>
      </c>
      <c r="F12" s="2"/>
    </row>
    <row r="13" spans="1:7" x14ac:dyDescent="0.3">
      <c r="A13" s="6"/>
      <c r="B13" t="s">
        <v>202</v>
      </c>
      <c r="D13">
        <v>3</v>
      </c>
      <c r="E13">
        <v>3</v>
      </c>
      <c r="F13" s="2">
        <v>344</v>
      </c>
      <c r="G13" t="s">
        <v>203</v>
      </c>
    </row>
    <row r="14" spans="1:7" x14ac:dyDescent="0.3">
      <c r="B14" t="s">
        <v>152</v>
      </c>
      <c r="D14">
        <v>9</v>
      </c>
      <c r="E14">
        <v>9</v>
      </c>
      <c r="F14" s="2">
        <v>349</v>
      </c>
      <c r="G14" t="s">
        <v>108</v>
      </c>
    </row>
    <row r="15" spans="1:7" x14ac:dyDescent="0.3">
      <c r="A15" s="9" t="s">
        <v>19</v>
      </c>
      <c r="F15" s="2"/>
    </row>
    <row r="16" spans="1:7" x14ac:dyDescent="0.3">
      <c r="A16" s="9"/>
      <c r="B16" t="s">
        <v>77</v>
      </c>
      <c r="D16">
        <v>4</v>
      </c>
      <c r="F16" s="2">
        <v>344</v>
      </c>
      <c r="G16" t="s">
        <v>203</v>
      </c>
    </row>
    <row r="17" spans="1:7" x14ac:dyDescent="0.3">
      <c r="A17" s="9"/>
      <c r="B17" t="s">
        <v>160</v>
      </c>
      <c r="D17">
        <v>3</v>
      </c>
      <c r="E17">
        <v>3</v>
      </c>
      <c r="F17" s="2">
        <v>347</v>
      </c>
      <c r="G17" t="s">
        <v>71</v>
      </c>
    </row>
    <row r="18" spans="1:7" x14ac:dyDescent="0.3">
      <c r="B18" t="s">
        <v>80</v>
      </c>
      <c r="D18">
        <v>20</v>
      </c>
      <c r="F18" s="2" t="s">
        <v>204</v>
      </c>
    </row>
    <row r="19" spans="1:7" x14ac:dyDescent="0.3">
      <c r="C19" t="s">
        <v>205</v>
      </c>
      <c r="D19">
        <v>5</v>
      </c>
      <c r="F19" s="2" t="s">
        <v>204</v>
      </c>
      <c r="G19" t="s">
        <v>82</v>
      </c>
    </row>
    <row r="20" spans="1:7" x14ac:dyDescent="0.3">
      <c r="C20" t="s">
        <v>206</v>
      </c>
      <c r="D20">
        <v>5</v>
      </c>
      <c r="F20" s="2" t="s">
        <v>207</v>
      </c>
      <c r="G20" t="s">
        <v>208</v>
      </c>
    </row>
    <row r="21" spans="1:7" x14ac:dyDescent="0.3">
      <c r="C21" t="s">
        <v>156</v>
      </c>
      <c r="D21">
        <v>5</v>
      </c>
      <c r="F21" s="2" t="s">
        <v>209</v>
      </c>
      <c r="G21" t="s">
        <v>210</v>
      </c>
    </row>
    <row r="22" spans="1:7" x14ac:dyDescent="0.3">
      <c r="C22" t="s">
        <v>154</v>
      </c>
      <c r="D22">
        <v>5</v>
      </c>
      <c r="F22" s="2" t="s">
        <v>211</v>
      </c>
      <c r="G22" t="s">
        <v>108</v>
      </c>
    </row>
    <row r="23" spans="1:7" x14ac:dyDescent="0.3">
      <c r="F23" s="2"/>
    </row>
    <row r="24" spans="1:7" x14ac:dyDescent="0.3">
      <c r="F24" s="2"/>
    </row>
    <row r="25" spans="1:7" x14ac:dyDescent="0.3">
      <c r="F25" s="2"/>
    </row>
    <row r="26" spans="1:7" x14ac:dyDescent="0.3">
      <c r="A26" s="1" t="s">
        <v>8</v>
      </c>
      <c r="F26" s="2"/>
    </row>
    <row r="27" spans="1:7" x14ac:dyDescent="0.3">
      <c r="B27" t="s">
        <v>212</v>
      </c>
      <c r="D27">
        <v>8</v>
      </c>
      <c r="E27">
        <v>1</v>
      </c>
      <c r="F27" s="2" t="s">
        <v>213</v>
      </c>
      <c r="G27" t="s">
        <v>33</v>
      </c>
    </row>
    <row r="28" spans="1:7" x14ac:dyDescent="0.3">
      <c r="B28" t="s">
        <v>214</v>
      </c>
      <c r="D28">
        <v>10</v>
      </c>
      <c r="E28">
        <v>8</v>
      </c>
      <c r="F28" s="2">
        <v>349</v>
      </c>
      <c r="G28" t="s">
        <v>71</v>
      </c>
    </row>
    <row r="29" spans="1:7" x14ac:dyDescent="0.3">
      <c r="B29" t="s">
        <v>215</v>
      </c>
      <c r="D29">
        <v>6</v>
      </c>
      <c r="E29">
        <v>6</v>
      </c>
      <c r="F29" s="2">
        <v>349</v>
      </c>
      <c r="G29" t="s">
        <v>108</v>
      </c>
    </row>
    <row r="30" spans="1:7" x14ac:dyDescent="0.3">
      <c r="B30" t="s">
        <v>216</v>
      </c>
      <c r="D30">
        <v>1</v>
      </c>
      <c r="F30" s="2">
        <v>347</v>
      </c>
      <c r="G30" t="s">
        <v>217</v>
      </c>
    </row>
    <row r="31" spans="1:7" x14ac:dyDescent="0.3">
      <c r="F31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0AB8-1D44-40C7-8080-ECC7345697A5}">
  <sheetPr>
    <pageSetUpPr fitToPage="1"/>
  </sheetPr>
  <dimension ref="A1:H44"/>
  <sheetViews>
    <sheetView topLeftCell="A16"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24.5546875" bestFit="1" customWidth="1"/>
    <col min="4" max="4" width="11.88671875" bestFit="1" customWidth="1"/>
    <col min="5" max="5" width="10.44140625" bestFit="1" customWidth="1"/>
    <col min="6" max="6" width="4.33203125" bestFit="1" customWidth="1"/>
    <col min="7" max="7" width="37.109375" bestFit="1" customWidth="1"/>
    <col min="8" max="8" width="25.109375" bestFit="1" customWidth="1"/>
  </cols>
  <sheetData>
    <row r="1" spans="1:8" x14ac:dyDescent="0.3">
      <c r="A1" s="1" t="s">
        <v>252</v>
      </c>
    </row>
    <row r="2" spans="1:8" x14ac:dyDescent="0.3">
      <c r="A2" s="11" t="s">
        <v>218</v>
      </c>
      <c r="B2" s="10"/>
      <c r="C2" s="10"/>
      <c r="D2" s="10"/>
      <c r="E2" s="10"/>
      <c r="F2" s="10"/>
      <c r="G2" s="12"/>
      <c r="H2" s="10"/>
    </row>
    <row r="3" spans="1:8" x14ac:dyDescent="0.3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5</v>
      </c>
      <c r="H3" s="14" t="s">
        <v>6</v>
      </c>
    </row>
    <row r="4" spans="1:8" x14ac:dyDescent="0.3">
      <c r="A4" s="16" t="s">
        <v>59</v>
      </c>
      <c r="B4" s="17"/>
      <c r="C4" s="17"/>
      <c r="D4" s="17"/>
      <c r="E4" s="17"/>
      <c r="F4" s="17"/>
      <c r="G4" s="18"/>
      <c r="H4" s="17"/>
    </row>
    <row r="5" spans="1:8" x14ac:dyDescent="0.3">
      <c r="A5" s="16"/>
      <c r="B5" s="17" t="s">
        <v>8</v>
      </c>
      <c r="C5" s="10"/>
      <c r="D5" s="10"/>
      <c r="E5" s="10"/>
      <c r="F5" s="10"/>
      <c r="G5" s="12"/>
      <c r="H5" s="10"/>
    </row>
    <row r="6" spans="1:8" x14ac:dyDescent="0.3">
      <c r="A6" s="16"/>
      <c r="B6" s="17"/>
      <c r="C6" s="10" t="s">
        <v>219</v>
      </c>
      <c r="D6" s="10"/>
      <c r="E6" s="10">
        <v>1</v>
      </c>
      <c r="F6" s="10"/>
      <c r="G6" s="12">
        <v>223</v>
      </c>
      <c r="H6" s="10" t="s">
        <v>63</v>
      </c>
    </row>
    <row r="7" spans="1:8" x14ac:dyDescent="0.3">
      <c r="A7" s="16"/>
      <c r="B7" s="17"/>
      <c r="C7" s="10" t="s">
        <v>64</v>
      </c>
      <c r="D7" s="10"/>
      <c r="E7" s="10">
        <v>1</v>
      </c>
      <c r="F7" s="10"/>
      <c r="G7" s="12">
        <v>224</v>
      </c>
      <c r="H7" s="10" t="s">
        <v>220</v>
      </c>
    </row>
    <row r="8" spans="1:8" x14ac:dyDescent="0.3">
      <c r="A8" s="16"/>
      <c r="B8" s="17"/>
      <c r="C8" s="10" t="s">
        <v>11</v>
      </c>
      <c r="D8" s="10"/>
      <c r="E8" s="10">
        <v>2</v>
      </c>
      <c r="F8" s="10"/>
      <c r="G8" s="12">
        <v>224</v>
      </c>
      <c r="H8" s="10" t="s">
        <v>12</v>
      </c>
    </row>
    <row r="9" spans="1:8" x14ac:dyDescent="0.3">
      <c r="A9" s="16"/>
      <c r="B9" s="17"/>
      <c r="C9" s="10" t="s">
        <v>13</v>
      </c>
      <c r="D9" s="10"/>
      <c r="E9" s="10">
        <v>1</v>
      </c>
      <c r="F9" s="10">
        <v>1</v>
      </c>
      <c r="G9" s="12" t="s">
        <v>221</v>
      </c>
      <c r="H9" s="10" t="s">
        <v>142</v>
      </c>
    </row>
    <row r="10" spans="1:8" x14ac:dyDescent="0.3">
      <c r="A10" s="16"/>
      <c r="B10" s="17"/>
      <c r="C10" s="10"/>
      <c r="D10" s="10"/>
      <c r="E10" s="10"/>
      <c r="F10" s="10"/>
      <c r="G10" s="12"/>
      <c r="H10" s="10"/>
    </row>
    <row r="11" spans="1:8" x14ac:dyDescent="0.3">
      <c r="A11" s="16" t="s">
        <v>66</v>
      </c>
      <c r="B11" s="17"/>
      <c r="C11" s="10"/>
      <c r="D11" s="10"/>
      <c r="E11" s="10"/>
      <c r="F11" s="10"/>
      <c r="G11" s="12"/>
      <c r="H11" s="10"/>
    </row>
    <row r="12" spans="1:8" x14ac:dyDescent="0.3">
      <c r="A12" s="16"/>
      <c r="B12" s="16" t="s">
        <v>8</v>
      </c>
      <c r="C12" s="10"/>
      <c r="D12" s="10"/>
      <c r="E12" s="10"/>
      <c r="F12" s="10"/>
      <c r="G12" s="12"/>
      <c r="H12" s="10"/>
    </row>
    <row r="13" spans="1:8" x14ac:dyDescent="0.3">
      <c r="A13" s="16"/>
      <c r="B13" s="17"/>
      <c r="C13" s="10" t="s">
        <v>151</v>
      </c>
      <c r="D13" s="10"/>
      <c r="E13" s="10">
        <v>3</v>
      </c>
      <c r="F13" s="10"/>
      <c r="G13" s="12" t="s">
        <v>222</v>
      </c>
      <c r="H13" s="10" t="s">
        <v>223</v>
      </c>
    </row>
    <row r="14" spans="1:8" x14ac:dyDescent="0.3">
      <c r="A14" s="16"/>
      <c r="B14" s="16" t="s">
        <v>19</v>
      </c>
      <c r="C14" s="10"/>
      <c r="D14" s="10"/>
      <c r="E14" s="10"/>
      <c r="F14" s="10"/>
      <c r="G14" s="12"/>
      <c r="H14" s="10"/>
    </row>
    <row r="15" spans="1:8" x14ac:dyDescent="0.3">
      <c r="A15" s="16"/>
      <c r="B15" s="16"/>
      <c r="C15" s="10" t="s">
        <v>77</v>
      </c>
      <c r="D15" s="10"/>
      <c r="E15" s="10">
        <v>2</v>
      </c>
      <c r="F15" s="10"/>
      <c r="G15" s="10">
        <v>223</v>
      </c>
      <c r="H15" s="10" t="s">
        <v>224</v>
      </c>
    </row>
    <row r="16" spans="1:8" x14ac:dyDescent="0.3">
      <c r="A16" s="16"/>
      <c r="B16" s="16"/>
      <c r="C16" s="10" t="s">
        <v>80</v>
      </c>
      <c r="D16" s="10"/>
      <c r="E16" s="10">
        <v>6</v>
      </c>
      <c r="F16" s="10"/>
      <c r="G16" s="12"/>
      <c r="H16" s="10"/>
    </row>
    <row r="17" spans="1:8" x14ac:dyDescent="0.3">
      <c r="A17" s="10"/>
      <c r="B17" s="10"/>
      <c r="C17" s="10"/>
      <c r="D17" s="10" t="s">
        <v>29</v>
      </c>
      <c r="E17" s="10">
        <v>5</v>
      </c>
      <c r="F17" s="10"/>
      <c r="G17" s="12">
        <v>223</v>
      </c>
      <c r="H17" s="10" t="s">
        <v>223</v>
      </c>
    </row>
    <row r="18" spans="1:8" x14ac:dyDescent="0.3">
      <c r="A18" s="10"/>
      <c r="B18" s="10"/>
      <c r="C18" s="10"/>
      <c r="D18" s="10" t="s">
        <v>225</v>
      </c>
      <c r="E18" s="10">
        <v>1</v>
      </c>
      <c r="F18" s="10"/>
      <c r="G18" s="12" t="s">
        <v>226</v>
      </c>
      <c r="H18" s="10" t="s">
        <v>227</v>
      </c>
    </row>
    <row r="19" spans="1:8" x14ac:dyDescent="0.3">
      <c r="A19" s="10"/>
      <c r="B19" s="10"/>
      <c r="C19" s="10" t="s">
        <v>86</v>
      </c>
      <c r="D19" s="10"/>
      <c r="E19" s="10">
        <v>6</v>
      </c>
      <c r="F19" s="10"/>
      <c r="G19" s="12" t="s">
        <v>228</v>
      </c>
      <c r="H19" s="10" t="s">
        <v>121</v>
      </c>
    </row>
    <row r="20" spans="1:8" x14ac:dyDescent="0.3">
      <c r="A20" s="10"/>
      <c r="B20" s="10"/>
      <c r="C20" s="10" t="s">
        <v>20</v>
      </c>
      <c r="D20" s="10"/>
      <c r="E20" s="10">
        <v>9</v>
      </c>
      <c r="F20" s="10"/>
      <c r="G20" s="12" t="s">
        <v>228</v>
      </c>
      <c r="H20" s="10" t="s">
        <v>33</v>
      </c>
    </row>
    <row r="21" spans="1:8" x14ac:dyDescent="0.3">
      <c r="A21" s="10"/>
      <c r="B21" s="10"/>
      <c r="C21" s="10"/>
      <c r="D21" s="10"/>
      <c r="E21" s="10"/>
      <c r="F21" s="10"/>
      <c r="G21" s="12"/>
      <c r="H21" s="10"/>
    </row>
    <row r="22" spans="1:8" x14ac:dyDescent="0.3">
      <c r="A22" s="10"/>
      <c r="B22" s="10"/>
      <c r="C22" s="10"/>
      <c r="D22" s="10"/>
      <c r="E22" s="10"/>
      <c r="F22" s="10"/>
      <c r="G22" s="12"/>
      <c r="H22" s="10"/>
    </row>
    <row r="23" spans="1:8" x14ac:dyDescent="0.3">
      <c r="A23" s="10"/>
      <c r="B23" s="10"/>
      <c r="C23" s="10"/>
      <c r="D23" s="10"/>
      <c r="E23" s="10"/>
      <c r="F23" s="10"/>
      <c r="G23" s="12"/>
      <c r="H23" s="10"/>
    </row>
    <row r="24" spans="1:8" x14ac:dyDescent="0.3">
      <c r="A24" s="11" t="s">
        <v>88</v>
      </c>
      <c r="B24" s="10"/>
      <c r="C24" s="10"/>
      <c r="D24" s="10"/>
      <c r="E24" s="10"/>
      <c r="F24" s="10"/>
      <c r="G24" s="12"/>
      <c r="H24" s="10"/>
    </row>
    <row r="25" spans="1:8" x14ac:dyDescent="0.3">
      <c r="A25" s="10"/>
      <c r="B25" s="11" t="s">
        <v>8</v>
      </c>
      <c r="C25" s="10"/>
      <c r="D25" s="10"/>
      <c r="E25" s="10"/>
      <c r="F25" s="10"/>
      <c r="G25" s="12"/>
      <c r="H25" s="10"/>
    </row>
    <row r="26" spans="1:8" x14ac:dyDescent="0.3">
      <c r="A26" s="10"/>
      <c r="B26" s="10"/>
      <c r="C26" s="10" t="s">
        <v>229</v>
      </c>
      <c r="D26" s="10"/>
      <c r="E26" s="10">
        <v>1</v>
      </c>
      <c r="F26" s="10"/>
      <c r="G26" s="12">
        <v>223</v>
      </c>
      <c r="H26" s="10" t="s">
        <v>230</v>
      </c>
    </row>
    <row r="27" spans="1:8" x14ac:dyDescent="0.3">
      <c r="A27" s="10"/>
      <c r="B27" s="10"/>
      <c r="C27" s="10" t="s">
        <v>231</v>
      </c>
      <c r="D27" s="10"/>
      <c r="E27" s="10">
        <v>12</v>
      </c>
      <c r="F27" s="10">
        <v>1</v>
      </c>
      <c r="G27" s="12" t="s">
        <v>232</v>
      </c>
      <c r="H27" s="10" t="s">
        <v>106</v>
      </c>
    </row>
    <row r="28" spans="1:8" x14ac:dyDescent="0.3">
      <c r="A28" s="10"/>
      <c r="B28" s="10"/>
      <c r="C28" s="10" t="s">
        <v>233</v>
      </c>
      <c r="D28" s="10"/>
      <c r="E28" s="10">
        <v>4</v>
      </c>
      <c r="F28" s="10"/>
      <c r="G28" s="10">
        <v>224</v>
      </c>
      <c r="H28" s="10" t="s">
        <v>33</v>
      </c>
    </row>
    <row r="29" spans="1:8" x14ac:dyDescent="0.3">
      <c r="A29" s="10"/>
      <c r="B29" s="10"/>
      <c r="C29" s="10" t="s">
        <v>234</v>
      </c>
      <c r="D29" s="10"/>
      <c r="E29" s="10">
        <v>1</v>
      </c>
      <c r="F29" s="10"/>
      <c r="G29" s="10" t="s">
        <v>235</v>
      </c>
      <c r="H29" s="10" t="s">
        <v>236</v>
      </c>
    </row>
    <row r="30" spans="1:8" x14ac:dyDescent="0.3">
      <c r="A30" s="10"/>
      <c r="B30" s="10"/>
      <c r="C30" s="10" t="s">
        <v>237</v>
      </c>
      <c r="D30" s="10"/>
      <c r="E30" s="10">
        <v>8</v>
      </c>
      <c r="F30" s="10"/>
      <c r="G30" s="10" t="s">
        <v>238</v>
      </c>
      <c r="H30" s="10" t="s">
        <v>108</v>
      </c>
    </row>
    <row r="31" spans="1:8" x14ac:dyDescent="0.3">
      <c r="A31" s="10"/>
      <c r="B31" s="10"/>
      <c r="C31" s="10" t="s">
        <v>239</v>
      </c>
      <c r="D31" s="10"/>
      <c r="E31" s="10">
        <v>7</v>
      </c>
      <c r="F31" s="10">
        <v>7</v>
      </c>
      <c r="G31" s="10">
        <v>224</v>
      </c>
      <c r="H31" s="10" t="s">
        <v>108</v>
      </c>
    </row>
    <row r="32" spans="1:8" x14ac:dyDescent="0.3">
      <c r="A32" s="10"/>
      <c r="B32" s="10" t="s">
        <v>19</v>
      </c>
      <c r="C32" s="10"/>
      <c r="D32" s="10"/>
      <c r="E32" s="10"/>
      <c r="F32" s="10"/>
      <c r="G32" s="12"/>
      <c r="H32" s="10"/>
    </row>
    <row r="33" spans="1:8" x14ac:dyDescent="0.3">
      <c r="A33" s="10"/>
      <c r="B33" s="10"/>
      <c r="C33" s="10" t="s">
        <v>240</v>
      </c>
      <c r="D33" s="10"/>
      <c r="E33" s="10">
        <v>10</v>
      </c>
      <c r="F33" s="10"/>
      <c r="G33" s="12">
        <v>225</v>
      </c>
      <c r="H33" s="10" t="s">
        <v>74</v>
      </c>
    </row>
    <row r="34" spans="1:8" x14ac:dyDescent="0.3">
      <c r="A34" s="10"/>
      <c r="B34" s="10"/>
      <c r="C34" s="10"/>
      <c r="D34" s="10"/>
      <c r="E34" s="10"/>
      <c r="F34" s="10"/>
      <c r="G34" s="12"/>
      <c r="H34" s="10"/>
    </row>
    <row r="35" spans="1:8" x14ac:dyDescent="0.3">
      <c r="A35" s="11" t="s">
        <v>131</v>
      </c>
      <c r="B35" s="10"/>
      <c r="C35" s="10"/>
      <c r="D35" s="10"/>
      <c r="E35" s="10"/>
      <c r="F35" s="10"/>
      <c r="G35" s="12"/>
      <c r="H35" s="10"/>
    </row>
    <row r="36" spans="1:8" x14ac:dyDescent="0.3">
      <c r="A36" s="10"/>
      <c r="B36" s="10" t="s">
        <v>8</v>
      </c>
      <c r="C36" s="10"/>
      <c r="D36" s="10"/>
      <c r="E36" s="10"/>
      <c r="F36" s="10"/>
      <c r="G36" s="12"/>
      <c r="H36" s="10"/>
    </row>
    <row r="37" spans="1:8" x14ac:dyDescent="0.3">
      <c r="A37" s="10"/>
      <c r="B37" s="10"/>
      <c r="C37" s="10" t="s">
        <v>241</v>
      </c>
      <c r="D37" s="10"/>
      <c r="E37" s="10">
        <v>7</v>
      </c>
      <c r="F37" s="10">
        <v>2</v>
      </c>
      <c r="G37" s="12" t="s">
        <v>242</v>
      </c>
      <c r="H37" s="10" t="s">
        <v>33</v>
      </c>
    </row>
    <row r="38" spans="1:8" x14ac:dyDescent="0.3">
      <c r="A38" s="10"/>
      <c r="B38" s="10"/>
      <c r="C38" s="10" t="s">
        <v>243</v>
      </c>
      <c r="D38" s="10"/>
      <c r="E38" s="10">
        <v>4</v>
      </c>
      <c r="F38" s="10">
        <v>3</v>
      </c>
      <c r="G38" s="12" t="s">
        <v>244</v>
      </c>
      <c r="H38" s="10" t="s">
        <v>245</v>
      </c>
    </row>
    <row r="39" spans="1:8" x14ac:dyDescent="0.3">
      <c r="A39" s="10"/>
      <c r="B39" s="10"/>
      <c r="C39" s="10" t="s">
        <v>246</v>
      </c>
      <c r="D39" s="10"/>
      <c r="E39" s="10">
        <v>6</v>
      </c>
      <c r="F39" s="10">
        <v>6</v>
      </c>
      <c r="G39" s="12">
        <v>224</v>
      </c>
      <c r="H39" s="10" t="s">
        <v>108</v>
      </c>
    </row>
    <row r="40" spans="1:8" x14ac:dyDescent="0.3">
      <c r="A40" s="10"/>
      <c r="B40" s="10" t="s">
        <v>19</v>
      </c>
      <c r="C40" s="10"/>
      <c r="D40" s="10"/>
      <c r="E40" s="10"/>
      <c r="F40" s="10"/>
      <c r="G40" s="12"/>
      <c r="H40" s="10"/>
    </row>
    <row r="41" spans="1:8" x14ac:dyDescent="0.3">
      <c r="A41" s="10"/>
      <c r="B41" s="10"/>
      <c r="C41" s="10" t="s">
        <v>247</v>
      </c>
      <c r="D41" s="10"/>
      <c r="E41" s="10">
        <v>4</v>
      </c>
      <c r="F41" s="10">
        <v>4</v>
      </c>
      <c r="G41" s="12" t="s">
        <v>248</v>
      </c>
      <c r="H41" s="10" t="s">
        <v>203</v>
      </c>
    </row>
    <row r="42" spans="1:8" x14ac:dyDescent="0.3">
      <c r="A42" s="10"/>
      <c r="B42" s="10"/>
      <c r="C42" s="10" t="s">
        <v>136</v>
      </c>
      <c r="D42" s="10"/>
      <c r="E42" s="10">
        <v>11</v>
      </c>
      <c r="F42" s="10">
        <v>2</v>
      </c>
      <c r="G42" s="12" t="s">
        <v>189</v>
      </c>
      <c r="H42" s="10" t="s">
        <v>249</v>
      </c>
    </row>
    <row r="43" spans="1:8" x14ac:dyDescent="0.3">
      <c r="A43" s="10"/>
      <c r="B43" s="10"/>
      <c r="C43" s="10"/>
      <c r="D43" s="10"/>
      <c r="E43" s="10"/>
      <c r="F43" s="10"/>
      <c r="G43" s="12"/>
      <c r="H43" s="10"/>
    </row>
    <row r="44" spans="1:8" x14ac:dyDescent="0.3">
      <c r="A44" s="10"/>
      <c r="B44" s="10"/>
      <c r="C44" s="10"/>
      <c r="D44" s="10"/>
      <c r="E44" s="10"/>
      <c r="F44" s="10"/>
      <c r="G44" s="12"/>
      <c r="H44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5F42-C0C5-4FA5-9908-8B67E2160473}">
  <sheetPr>
    <pageSetUpPr fitToPage="1"/>
  </sheetPr>
  <dimension ref="A1:I58"/>
  <sheetViews>
    <sheetView workbookViewId="0"/>
  </sheetViews>
  <sheetFormatPr defaultRowHeight="14.4" x14ac:dyDescent="0.3"/>
  <cols>
    <col min="1" max="1" width="18" bestFit="1" customWidth="1"/>
    <col min="2" max="2" width="8.5546875" bestFit="1" customWidth="1"/>
    <col min="3" max="3" width="74.33203125" bestFit="1" customWidth="1"/>
    <col min="4" max="4" width="11.88671875" bestFit="1" customWidth="1"/>
    <col min="5" max="5" width="10.44140625" bestFit="1" customWidth="1"/>
    <col min="6" max="6" width="4.33203125" bestFit="1" customWidth="1"/>
    <col min="7" max="7" width="25.21875" bestFit="1" customWidth="1"/>
    <col min="8" max="8" width="39.109375" bestFit="1" customWidth="1"/>
    <col min="9" max="9" width="29.44140625" bestFit="1" customWidth="1"/>
  </cols>
  <sheetData>
    <row r="1" spans="1:9" x14ac:dyDescent="0.3">
      <c r="A1" s="1" t="s">
        <v>349</v>
      </c>
    </row>
    <row r="2" spans="1:9" x14ac:dyDescent="0.3">
      <c r="A2" s="1" t="s">
        <v>255</v>
      </c>
      <c r="B2" s="19"/>
      <c r="C2" s="19"/>
      <c r="D2" s="19"/>
    </row>
    <row r="4" spans="1:9" x14ac:dyDescent="0.3">
      <c r="A4" s="5"/>
      <c r="B4" s="5"/>
      <c r="C4" s="5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5" t="s">
        <v>7</v>
      </c>
    </row>
    <row r="5" spans="1:9" x14ac:dyDescent="0.3">
      <c r="A5" s="9" t="s">
        <v>59</v>
      </c>
      <c r="B5" s="6"/>
      <c r="C5" s="6"/>
      <c r="D5" s="6"/>
      <c r="E5" s="6"/>
      <c r="F5" s="6"/>
      <c r="G5" s="6"/>
      <c r="H5" s="6"/>
      <c r="I5" s="8"/>
    </row>
    <row r="6" spans="1:9" x14ac:dyDescent="0.3">
      <c r="B6" t="s">
        <v>8</v>
      </c>
    </row>
    <row r="7" spans="1:9" x14ac:dyDescent="0.3">
      <c r="C7" t="s">
        <v>64</v>
      </c>
      <c r="E7">
        <v>1</v>
      </c>
      <c r="G7" t="s">
        <v>256</v>
      </c>
      <c r="H7" t="s">
        <v>257</v>
      </c>
    </row>
    <row r="8" spans="1:9" x14ac:dyDescent="0.3">
      <c r="C8" t="s">
        <v>258</v>
      </c>
      <c r="E8">
        <v>1</v>
      </c>
      <c r="G8" t="s">
        <v>259</v>
      </c>
      <c r="H8" t="s">
        <v>108</v>
      </c>
    </row>
    <row r="9" spans="1:9" x14ac:dyDescent="0.3">
      <c r="C9" t="s">
        <v>260</v>
      </c>
      <c r="E9">
        <v>1</v>
      </c>
      <c r="G9" t="s">
        <v>261</v>
      </c>
      <c r="H9" t="s">
        <v>262</v>
      </c>
    </row>
    <row r="10" spans="1:9" x14ac:dyDescent="0.3">
      <c r="C10" t="s">
        <v>263</v>
      </c>
      <c r="E10">
        <v>1</v>
      </c>
      <c r="G10" t="s">
        <v>264</v>
      </c>
      <c r="H10" t="s">
        <v>265</v>
      </c>
    </row>
    <row r="11" spans="1:9" x14ac:dyDescent="0.3">
      <c r="C11" t="s">
        <v>266</v>
      </c>
      <c r="E11">
        <v>1</v>
      </c>
      <c r="G11" t="s">
        <v>267</v>
      </c>
      <c r="H11" t="s">
        <v>268</v>
      </c>
    </row>
    <row r="12" spans="1:9" x14ac:dyDescent="0.3">
      <c r="C12" t="s">
        <v>150</v>
      </c>
      <c r="E12">
        <v>3</v>
      </c>
      <c r="F12">
        <v>3</v>
      </c>
      <c r="G12" t="s">
        <v>269</v>
      </c>
      <c r="H12" t="s">
        <v>108</v>
      </c>
    </row>
    <row r="13" spans="1:9" x14ac:dyDescent="0.3">
      <c r="C13" t="s">
        <v>270</v>
      </c>
      <c r="E13">
        <v>3</v>
      </c>
      <c r="F13">
        <v>1</v>
      </c>
      <c r="G13" t="s">
        <v>271</v>
      </c>
      <c r="H13" t="s">
        <v>272</v>
      </c>
    </row>
    <row r="14" spans="1:9" x14ac:dyDescent="0.3">
      <c r="C14" t="s">
        <v>273</v>
      </c>
      <c r="E14">
        <v>3</v>
      </c>
      <c r="G14" t="s">
        <v>274</v>
      </c>
      <c r="H14" t="s">
        <v>268</v>
      </c>
    </row>
    <row r="15" spans="1:9" x14ac:dyDescent="0.3">
      <c r="C15" t="s">
        <v>60</v>
      </c>
      <c r="E15">
        <v>4</v>
      </c>
      <c r="G15" t="s">
        <v>275</v>
      </c>
      <c r="H15" t="s">
        <v>142</v>
      </c>
    </row>
    <row r="16" spans="1:9" x14ac:dyDescent="0.3">
      <c r="A16" s="1" t="s">
        <v>66</v>
      </c>
    </row>
    <row r="17" spans="1:9" x14ac:dyDescent="0.3">
      <c r="B17" t="s">
        <v>8</v>
      </c>
    </row>
    <row r="18" spans="1:9" x14ac:dyDescent="0.3">
      <c r="C18" t="s">
        <v>276</v>
      </c>
      <c r="E18">
        <v>3</v>
      </c>
      <c r="H18" t="s">
        <v>277</v>
      </c>
    </row>
    <row r="19" spans="1:9" x14ac:dyDescent="0.3">
      <c r="C19" t="s">
        <v>278</v>
      </c>
      <c r="E19">
        <v>5</v>
      </c>
      <c r="F19">
        <v>1</v>
      </c>
      <c r="G19" t="s">
        <v>279</v>
      </c>
      <c r="H19" t="s">
        <v>280</v>
      </c>
    </row>
    <row r="20" spans="1:9" x14ac:dyDescent="0.3">
      <c r="B20" t="s">
        <v>19</v>
      </c>
    </row>
    <row r="21" spans="1:9" x14ac:dyDescent="0.3">
      <c r="C21" t="s">
        <v>281</v>
      </c>
      <c r="E21">
        <v>3</v>
      </c>
      <c r="G21" t="s">
        <v>282</v>
      </c>
      <c r="H21" t="s">
        <v>153</v>
      </c>
    </row>
    <row r="22" spans="1:9" x14ac:dyDescent="0.3">
      <c r="C22" t="s">
        <v>283</v>
      </c>
      <c r="E22">
        <v>5</v>
      </c>
      <c r="G22" t="s">
        <v>279</v>
      </c>
      <c r="H22" t="s">
        <v>108</v>
      </c>
    </row>
    <row r="23" spans="1:9" x14ac:dyDescent="0.3">
      <c r="C23" t="s">
        <v>284</v>
      </c>
      <c r="E23">
        <v>19</v>
      </c>
      <c r="G23" t="s">
        <v>285</v>
      </c>
      <c r="H23" t="s">
        <v>153</v>
      </c>
    </row>
    <row r="24" spans="1:9" x14ac:dyDescent="0.3">
      <c r="D24" t="s">
        <v>286</v>
      </c>
      <c r="E24">
        <v>4</v>
      </c>
      <c r="H24" t="s">
        <v>286</v>
      </c>
    </row>
    <row r="25" spans="1:9" x14ac:dyDescent="0.3">
      <c r="D25" t="s">
        <v>287</v>
      </c>
      <c r="E25">
        <v>6</v>
      </c>
      <c r="H25" t="s">
        <v>287</v>
      </c>
    </row>
    <row r="26" spans="1:9" x14ac:dyDescent="0.3">
      <c r="D26" t="s">
        <v>227</v>
      </c>
      <c r="E26">
        <v>9</v>
      </c>
      <c r="H26" t="s">
        <v>227</v>
      </c>
    </row>
    <row r="27" spans="1:9" x14ac:dyDescent="0.3">
      <c r="A27" s="1" t="s">
        <v>88</v>
      </c>
    </row>
    <row r="28" spans="1:9" x14ac:dyDescent="0.3">
      <c r="B28" t="s">
        <v>8</v>
      </c>
    </row>
    <row r="29" spans="1:9" x14ac:dyDescent="0.3">
      <c r="C29" t="s">
        <v>288</v>
      </c>
      <c r="E29">
        <v>1</v>
      </c>
      <c r="G29" t="s">
        <v>289</v>
      </c>
      <c r="H29" t="s">
        <v>108</v>
      </c>
      <c r="I29" t="s">
        <v>290</v>
      </c>
    </row>
    <row r="30" spans="1:9" x14ac:dyDescent="0.3">
      <c r="C30" t="s">
        <v>291</v>
      </c>
      <c r="E30">
        <v>1</v>
      </c>
      <c r="G30" t="s">
        <v>292</v>
      </c>
      <c r="H30" t="s">
        <v>118</v>
      </c>
      <c r="I30" t="s">
        <v>293</v>
      </c>
    </row>
    <row r="31" spans="1:9" x14ac:dyDescent="0.3">
      <c r="C31" t="s">
        <v>294</v>
      </c>
      <c r="E31">
        <v>1</v>
      </c>
      <c r="G31" t="s">
        <v>295</v>
      </c>
      <c r="H31" t="s">
        <v>223</v>
      </c>
    </row>
    <row r="32" spans="1:9" x14ac:dyDescent="0.3">
      <c r="C32" t="s">
        <v>296</v>
      </c>
      <c r="E32">
        <v>1</v>
      </c>
      <c r="G32" t="s">
        <v>297</v>
      </c>
      <c r="H32" t="s">
        <v>223</v>
      </c>
      <c r="I32" t="s">
        <v>298</v>
      </c>
    </row>
    <row r="33" spans="3:9" x14ac:dyDescent="0.3">
      <c r="C33" t="s">
        <v>299</v>
      </c>
      <c r="E33">
        <v>1</v>
      </c>
      <c r="F33">
        <v>1</v>
      </c>
      <c r="G33" t="s">
        <v>300</v>
      </c>
      <c r="H33" t="s">
        <v>118</v>
      </c>
      <c r="I33" t="s">
        <v>301</v>
      </c>
    </row>
    <row r="34" spans="3:9" x14ac:dyDescent="0.3">
      <c r="C34" t="s">
        <v>302</v>
      </c>
      <c r="E34">
        <v>1</v>
      </c>
      <c r="G34" t="s">
        <v>300</v>
      </c>
      <c r="H34" t="s">
        <v>303</v>
      </c>
      <c r="I34" t="s">
        <v>298</v>
      </c>
    </row>
    <row r="35" spans="3:9" x14ac:dyDescent="0.3">
      <c r="C35" t="s">
        <v>304</v>
      </c>
      <c r="E35">
        <v>1</v>
      </c>
      <c r="G35" t="s">
        <v>305</v>
      </c>
      <c r="H35" t="s">
        <v>108</v>
      </c>
      <c r="I35" t="s">
        <v>306</v>
      </c>
    </row>
    <row r="36" spans="3:9" x14ac:dyDescent="0.3">
      <c r="C36" t="s">
        <v>307</v>
      </c>
      <c r="E36">
        <v>1</v>
      </c>
      <c r="G36" t="s">
        <v>308</v>
      </c>
      <c r="H36" t="s">
        <v>227</v>
      </c>
    </row>
    <row r="37" spans="3:9" x14ac:dyDescent="0.3">
      <c r="C37" t="s">
        <v>309</v>
      </c>
      <c r="E37">
        <v>1</v>
      </c>
      <c r="G37" t="s">
        <v>310</v>
      </c>
      <c r="H37" t="s">
        <v>108</v>
      </c>
      <c r="I37" t="s">
        <v>311</v>
      </c>
    </row>
    <row r="38" spans="3:9" x14ac:dyDescent="0.3">
      <c r="C38" t="s">
        <v>312</v>
      </c>
      <c r="E38">
        <v>1</v>
      </c>
      <c r="G38" t="s">
        <v>256</v>
      </c>
      <c r="H38" t="s">
        <v>108</v>
      </c>
      <c r="I38" t="s">
        <v>313</v>
      </c>
    </row>
    <row r="39" spans="3:9" x14ac:dyDescent="0.3">
      <c r="C39" t="s">
        <v>314</v>
      </c>
      <c r="E39">
        <v>2</v>
      </c>
      <c r="G39" t="s">
        <v>295</v>
      </c>
      <c r="H39" t="s">
        <v>223</v>
      </c>
      <c r="I39" t="s">
        <v>301</v>
      </c>
    </row>
    <row r="40" spans="3:9" x14ac:dyDescent="0.3">
      <c r="C40" t="s">
        <v>315</v>
      </c>
      <c r="E40">
        <v>3</v>
      </c>
      <c r="F40">
        <v>3</v>
      </c>
      <c r="G40" t="s">
        <v>256</v>
      </c>
      <c r="H40" t="s">
        <v>316</v>
      </c>
    </row>
    <row r="41" spans="3:9" x14ac:dyDescent="0.3">
      <c r="C41" t="s">
        <v>317</v>
      </c>
      <c r="E41">
        <v>4</v>
      </c>
      <c r="F41">
        <v>1</v>
      </c>
      <c r="G41" t="s">
        <v>318</v>
      </c>
      <c r="H41" t="s">
        <v>108</v>
      </c>
    </row>
    <row r="42" spans="3:9" x14ac:dyDescent="0.3">
      <c r="C42" t="s">
        <v>319</v>
      </c>
      <c r="E42">
        <v>4</v>
      </c>
      <c r="G42" t="s">
        <v>320</v>
      </c>
      <c r="H42" t="s">
        <v>108</v>
      </c>
    </row>
    <row r="43" spans="3:9" x14ac:dyDescent="0.3">
      <c r="C43" t="s">
        <v>321</v>
      </c>
      <c r="E43">
        <v>4</v>
      </c>
      <c r="F43">
        <v>2</v>
      </c>
      <c r="G43" t="s">
        <v>322</v>
      </c>
      <c r="H43" t="s">
        <v>316</v>
      </c>
    </row>
    <row r="44" spans="3:9" x14ac:dyDescent="0.3">
      <c r="C44" t="s">
        <v>323</v>
      </c>
      <c r="E44">
        <v>5</v>
      </c>
      <c r="F44">
        <v>1</v>
      </c>
      <c r="G44" t="s">
        <v>320</v>
      </c>
      <c r="H44" t="s">
        <v>108</v>
      </c>
    </row>
    <row r="45" spans="3:9" x14ac:dyDescent="0.3">
      <c r="C45" t="s">
        <v>324</v>
      </c>
      <c r="E45">
        <v>5</v>
      </c>
      <c r="G45" t="s">
        <v>325</v>
      </c>
      <c r="H45" t="s">
        <v>108</v>
      </c>
    </row>
    <row r="46" spans="3:9" x14ac:dyDescent="0.3">
      <c r="C46" t="s">
        <v>326</v>
      </c>
      <c r="E46">
        <v>6</v>
      </c>
      <c r="G46" t="s">
        <v>327</v>
      </c>
      <c r="H46" t="s">
        <v>108</v>
      </c>
    </row>
    <row r="47" spans="3:9" x14ac:dyDescent="0.3">
      <c r="C47" t="s">
        <v>328</v>
      </c>
      <c r="E47">
        <v>6</v>
      </c>
      <c r="F47">
        <v>2</v>
      </c>
      <c r="G47" t="s">
        <v>329</v>
      </c>
      <c r="H47" t="s">
        <v>330</v>
      </c>
      <c r="I47" t="s">
        <v>331</v>
      </c>
    </row>
    <row r="48" spans="3:9" x14ac:dyDescent="0.3">
      <c r="C48" t="s">
        <v>332</v>
      </c>
      <c r="E48">
        <v>7</v>
      </c>
      <c r="G48" t="s">
        <v>333</v>
      </c>
      <c r="H48" t="s">
        <v>334</v>
      </c>
    </row>
    <row r="49" spans="1:8" x14ac:dyDescent="0.3">
      <c r="C49" t="s">
        <v>335</v>
      </c>
      <c r="E49">
        <v>9</v>
      </c>
      <c r="F49">
        <v>1</v>
      </c>
      <c r="G49" t="s">
        <v>336</v>
      </c>
      <c r="H49" t="s">
        <v>257</v>
      </c>
    </row>
    <row r="50" spans="1:8" x14ac:dyDescent="0.3">
      <c r="B50" t="s">
        <v>19</v>
      </c>
    </row>
    <row r="51" spans="1:8" x14ac:dyDescent="0.3">
      <c r="C51" t="s">
        <v>337</v>
      </c>
      <c r="E51">
        <v>4</v>
      </c>
      <c r="G51" t="s">
        <v>338</v>
      </c>
      <c r="H51" t="s">
        <v>227</v>
      </c>
    </row>
    <row r="52" spans="1:8" x14ac:dyDescent="0.3">
      <c r="A52" s="1" t="s">
        <v>131</v>
      </c>
    </row>
    <row r="53" spans="1:8" x14ac:dyDescent="0.3">
      <c r="B53" t="s">
        <v>8</v>
      </c>
    </row>
    <row r="54" spans="1:8" x14ac:dyDescent="0.3">
      <c r="C54" t="s">
        <v>339</v>
      </c>
      <c r="E54">
        <v>3</v>
      </c>
      <c r="G54" t="s">
        <v>340</v>
      </c>
      <c r="H54" t="s">
        <v>341</v>
      </c>
    </row>
    <row r="55" spans="1:8" x14ac:dyDescent="0.3">
      <c r="C55" t="s">
        <v>342</v>
      </c>
      <c r="E55">
        <v>4</v>
      </c>
      <c r="F55">
        <v>1</v>
      </c>
      <c r="G55" t="s">
        <v>343</v>
      </c>
      <c r="H55" t="s">
        <v>227</v>
      </c>
    </row>
    <row r="56" spans="1:8" x14ac:dyDescent="0.3">
      <c r="C56" t="s">
        <v>344</v>
      </c>
      <c r="E56">
        <v>6</v>
      </c>
      <c r="F56">
        <v>3</v>
      </c>
      <c r="G56" t="s">
        <v>345</v>
      </c>
      <c r="H56" t="s">
        <v>108</v>
      </c>
    </row>
    <row r="57" spans="1:8" x14ac:dyDescent="0.3">
      <c r="C57" t="s">
        <v>346</v>
      </c>
      <c r="E57">
        <v>7</v>
      </c>
      <c r="G57" t="s">
        <v>322</v>
      </c>
      <c r="H57" t="s">
        <v>43</v>
      </c>
    </row>
    <row r="58" spans="1:8" x14ac:dyDescent="0.3">
      <c r="C58" t="s">
        <v>347</v>
      </c>
      <c r="E58">
        <v>8</v>
      </c>
      <c r="F58">
        <v>4</v>
      </c>
      <c r="G58" t="s">
        <v>348</v>
      </c>
      <c r="H58" t="s">
        <v>108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665F-F17A-4C32-A464-A27A7BC69EDD}">
  <sheetPr>
    <pageSetUpPr fitToPage="1"/>
  </sheetPr>
  <dimension ref="A1:L74"/>
  <sheetViews>
    <sheetView topLeftCell="A7"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39.6640625" bestFit="1" customWidth="1"/>
    <col min="4" max="4" width="17.109375" bestFit="1" customWidth="1"/>
    <col min="5" max="5" width="10.44140625" bestFit="1" customWidth="1"/>
    <col min="6" max="6" width="4.33203125" bestFit="1" customWidth="1"/>
    <col min="7" max="7" width="7.6640625" bestFit="1" customWidth="1"/>
    <col min="8" max="8" width="40.109375" bestFit="1" customWidth="1"/>
    <col min="9" max="9" width="26" bestFit="1" customWidth="1"/>
  </cols>
  <sheetData>
    <row r="1" spans="1:12" x14ac:dyDescent="0.3">
      <c r="A1" s="1" t="s">
        <v>434</v>
      </c>
    </row>
    <row r="2" spans="1:12" x14ac:dyDescent="0.3">
      <c r="A2" s="1" t="s">
        <v>350</v>
      </c>
      <c r="G2" s="2"/>
    </row>
    <row r="3" spans="1:12" x14ac:dyDescent="0.3">
      <c r="A3" s="13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5" t="s">
        <v>5</v>
      </c>
      <c r="H3" s="14" t="s">
        <v>6</v>
      </c>
      <c r="I3" s="13" t="s">
        <v>7</v>
      </c>
      <c r="J3" s="10"/>
      <c r="K3" s="10"/>
      <c r="L3" s="10"/>
    </row>
    <row r="4" spans="1:12" x14ac:dyDescent="0.3">
      <c r="A4" s="16" t="s">
        <v>59</v>
      </c>
      <c r="B4" s="17"/>
      <c r="C4" s="17"/>
      <c r="D4" s="17"/>
      <c r="E4" s="17"/>
      <c r="F4" s="17"/>
      <c r="G4" s="18"/>
      <c r="H4" s="17"/>
      <c r="I4" s="20"/>
      <c r="J4" s="10"/>
      <c r="K4" s="10"/>
      <c r="L4" s="10"/>
    </row>
    <row r="5" spans="1:12" x14ac:dyDescent="0.3">
      <c r="A5" s="16"/>
      <c r="B5" s="17" t="s">
        <v>8</v>
      </c>
      <c r="C5" s="10"/>
      <c r="D5" s="10"/>
      <c r="E5" s="10"/>
      <c r="F5" s="10"/>
      <c r="G5" s="12"/>
      <c r="H5" s="10"/>
      <c r="I5" s="10"/>
      <c r="J5" s="10"/>
      <c r="K5" s="10"/>
      <c r="L5" s="10"/>
    </row>
    <row r="6" spans="1:12" x14ac:dyDescent="0.3">
      <c r="A6" s="16"/>
      <c r="B6" s="17"/>
      <c r="C6" s="10" t="s">
        <v>60</v>
      </c>
      <c r="D6" s="10"/>
      <c r="E6" s="10">
        <v>1</v>
      </c>
      <c r="F6" s="10"/>
      <c r="G6" s="12">
        <v>341</v>
      </c>
      <c r="H6" s="10" t="s">
        <v>351</v>
      </c>
      <c r="I6" s="10"/>
      <c r="J6" s="10"/>
      <c r="K6" s="10"/>
      <c r="L6" s="10"/>
    </row>
    <row r="7" spans="1:12" x14ac:dyDescent="0.3">
      <c r="A7" s="16"/>
      <c r="B7" s="17"/>
      <c r="C7" s="10" t="s">
        <v>64</v>
      </c>
      <c r="D7" s="10"/>
      <c r="E7" s="10">
        <v>1</v>
      </c>
      <c r="F7" s="10"/>
      <c r="G7" s="12">
        <v>464</v>
      </c>
      <c r="H7" s="10" t="s">
        <v>352</v>
      </c>
      <c r="I7" s="10"/>
      <c r="J7" s="10"/>
      <c r="K7" s="10"/>
      <c r="L7" s="10"/>
    </row>
    <row r="8" spans="1:12" x14ac:dyDescent="0.3">
      <c r="A8" s="16"/>
      <c r="B8" s="17"/>
      <c r="C8" s="10" t="s">
        <v>353</v>
      </c>
      <c r="D8" s="10"/>
      <c r="E8" s="10">
        <v>2</v>
      </c>
      <c r="F8" s="10"/>
      <c r="G8" s="12" t="s">
        <v>354</v>
      </c>
      <c r="H8" s="10" t="s">
        <v>12</v>
      </c>
      <c r="I8" s="10"/>
      <c r="J8" s="10"/>
      <c r="K8" s="10"/>
      <c r="L8" s="10"/>
    </row>
    <row r="9" spans="1:12" x14ac:dyDescent="0.3">
      <c r="A9" s="16"/>
      <c r="B9" s="17"/>
      <c r="C9" s="10" t="s">
        <v>355</v>
      </c>
      <c r="D9" s="10"/>
      <c r="E9" s="10">
        <v>1</v>
      </c>
      <c r="F9" s="10">
        <v>1</v>
      </c>
      <c r="G9" s="12">
        <v>506</v>
      </c>
      <c r="H9" s="10" t="s">
        <v>12</v>
      </c>
      <c r="I9" s="10"/>
      <c r="J9" s="10"/>
      <c r="K9" s="10"/>
      <c r="L9" s="10"/>
    </row>
    <row r="10" spans="1:12" x14ac:dyDescent="0.3">
      <c r="A10" s="16"/>
      <c r="B10" s="17"/>
      <c r="C10" s="10"/>
      <c r="D10" s="10"/>
      <c r="E10" s="10"/>
      <c r="F10" s="10"/>
      <c r="G10" s="12"/>
      <c r="H10" s="10"/>
      <c r="I10" s="10"/>
      <c r="J10" s="10"/>
      <c r="K10" s="10"/>
      <c r="L10" s="10"/>
    </row>
    <row r="11" spans="1:12" x14ac:dyDescent="0.3">
      <c r="A11" s="16" t="s">
        <v>66</v>
      </c>
      <c r="B11" s="17"/>
      <c r="C11" s="10"/>
      <c r="D11" s="10"/>
      <c r="E11" s="10"/>
      <c r="F11" s="10"/>
      <c r="G11" s="12"/>
      <c r="H11" s="10"/>
      <c r="I11" s="10"/>
      <c r="J11" s="10"/>
      <c r="K11" s="10"/>
      <c r="L11" s="10"/>
    </row>
    <row r="12" spans="1:12" x14ac:dyDescent="0.3">
      <c r="A12" s="16"/>
      <c r="B12" s="16" t="s">
        <v>8</v>
      </c>
      <c r="C12" s="10"/>
      <c r="D12" s="10"/>
      <c r="E12" s="10"/>
      <c r="F12" s="10"/>
      <c r="G12" s="12"/>
      <c r="H12" s="10"/>
      <c r="I12" s="10"/>
      <c r="J12" s="10"/>
      <c r="K12" s="10"/>
      <c r="L12" s="10"/>
    </row>
    <row r="13" spans="1:12" x14ac:dyDescent="0.3">
      <c r="A13" s="16"/>
      <c r="B13" s="17"/>
      <c r="C13" s="10" t="s">
        <v>15</v>
      </c>
      <c r="D13" s="10"/>
      <c r="E13" s="10">
        <v>1</v>
      </c>
      <c r="F13" s="10"/>
      <c r="G13" s="12">
        <v>504</v>
      </c>
      <c r="H13" s="10" t="s">
        <v>356</v>
      </c>
      <c r="I13" s="10"/>
      <c r="J13" s="10"/>
      <c r="K13" s="10"/>
      <c r="L13" s="10"/>
    </row>
    <row r="14" spans="1:12" x14ac:dyDescent="0.3">
      <c r="A14" s="16"/>
      <c r="B14" s="17"/>
      <c r="C14" s="10" t="s">
        <v>357</v>
      </c>
      <c r="D14" s="10"/>
      <c r="E14" s="10">
        <v>5</v>
      </c>
      <c r="F14" s="10">
        <v>2</v>
      </c>
      <c r="G14" s="12" t="s">
        <v>358</v>
      </c>
      <c r="H14" s="10" t="s">
        <v>84</v>
      </c>
      <c r="I14" s="10"/>
      <c r="J14" s="10"/>
      <c r="K14" s="10"/>
      <c r="L14" s="10"/>
    </row>
    <row r="15" spans="1:12" x14ac:dyDescent="0.3">
      <c r="A15" s="16"/>
      <c r="B15" s="16" t="s">
        <v>19</v>
      </c>
      <c r="C15" s="10"/>
      <c r="D15" s="10"/>
      <c r="E15" s="10"/>
      <c r="F15" s="10"/>
      <c r="G15" s="12"/>
      <c r="H15" s="10"/>
      <c r="I15" s="10"/>
      <c r="J15" s="10"/>
      <c r="K15" s="10"/>
      <c r="L15" s="10"/>
    </row>
    <row r="16" spans="1:12" x14ac:dyDescent="0.3">
      <c r="A16" s="16"/>
      <c r="B16" s="16"/>
      <c r="C16" s="10" t="s">
        <v>359</v>
      </c>
      <c r="D16" s="10"/>
      <c r="E16" s="10">
        <v>10</v>
      </c>
      <c r="F16" s="10"/>
      <c r="G16" s="12" t="s">
        <v>360</v>
      </c>
      <c r="H16" s="10" t="s">
        <v>33</v>
      </c>
      <c r="I16" s="10"/>
      <c r="J16" s="10"/>
      <c r="K16" s="10"/>
      <c r="L16" s="10"/>
    </row>
    <row r="17" spans="1:12" x14ac:dyDescent="0.3">
      <c r="A17" s="16"/>
      <c r="B17" s="16"/>
      <c r="C17" s="10" t="s">
        <v>361</v>
      </c>
      <c r="D17" s="10"/>
      <c r="E17" s="10">
        <v>13</v>
      </c>
      <c r="F17" s="10"/>
      <c r="G17" s="12" t="s">
        <v>360</v>
      </c>
      <c r="H17" s="10" t="s">
        <v>362</v>
      </c>
      <c r="I17" s="10"/>
      <c r="J17" s="10"/>
      <c r="K17" s="10"/>
      <c r="L17" s="10"/>
    </row>
    <row r="18" spans="1:12" x14ac:dyDescent="0.3">
      <c r="A18" s="10"/>
      <c r="B18" s="10"/>
      <c r="C18" s="10" t="s">
        <v>77</v>
      </c>
      <c r="D18" s="10"/>
      <c r="E18" s="10">
        <v>2</v>
      </c>
      <c r="F18" s="10"/>
      <c r="G18" s="12">
        <v>512</v>
      </c>
      <c r="H18" s="10" t="s">
        <v>363</v>
      </c>
      <c r="I18" s="10"/>
      <c r="J18" s="10"/>
      <c r="K18" s="10"/>
      <c r="L18" s="10"/>
    </row>
    <row r="19" spans="1:12" x14ac:dyDescent="0.3">
      <c r="A19" s="10"/>
      <c r="B19" s="10"/>
      <c r="C19" s="10" t="s">
        <v>364</v>
      </c>
      <c r="D19" s="10"/>
      <c r="E19" s="10">
        <v>13</v>
      </c>
      <c r="F19" s="10"/>
      <c r="G19" s="12">
        <v>513</v>
      </c>
      <c r="H19" s="10"/>
      <c r="I19" s="10"/>
      <c r="J19" s="10"/>
      <c r="K19" s="10"/>
      <c r="L19" s="10"/>
    </row>
    <row r="20" spans="1:12" x14ac:dyDescent="0.3">
      <c r="A20" s="10"/>
      <c r="B20" s="10"/>
      <c r="C20" s="10"/>
      <c r="D20" s="10" t="s">
        <v>365</v>
      </c>
      <c r="E20" s="10">
        <v>6</v>
      </c>
      <c r="F20" s="10"/>
      <c r="G20" s="12">
        <v>513</v>
      </c>
      <c r="H20" s="10"/>
      <c r="I20" s="10"/>
      <c r="J20" s="10"/>
      <c r="K20" s="10"/>
      <c r="L20" s="10"/>
    </row>
    <row r="21" spans="1:12" x14ac:dyDescent="0.3">
      <c r="A21" s="10"/>
      <c r="B21" s="10"/>
      <c r="C21" s="10"/>
      <c r="D21" s="10" t="s">
        <v>366</v>
      </c>
      <c r="E21" s="10">
        <v>5</v>
      </c>
      <c r="F21" s="10"/>
      <c r="G21" s="12">
        <v>513</v>
      </c>
      <c r="H21" s="10"/>
      <c r="I21" s="10"/>
      <c r="J21" s="10"/>
      <c r="K21" s="10"/>
      <c r="L21" s="10"/>
    </row>
    <row r="22" spans="1:12" x14ac:dyDescent="0.3">
      <c r="A22" s="10"/>
      <c r="B22" s="10"/>
      <c r="C22" s="10"/>
      <c r="D22" s="10" t="s">
        <v>156</v>
      </c>
      <c r="E22" s="10">
        <v>2</v>
      </c>
      <c r="F22" s="10"/>
      <c r="G22" s="12">
        <v>513</v>
      </c>
      <c r="H22" s="10"/>
      <c r="I22" s="10"/>
      <c r="J22" s="10"/>
      <c r="K22" s="10"/>
      <c r="L22" s="10"/>
    </row>
    <row r="23" spans="1:12" x14ac:dyDescent="0.3">
      <c r="A23" s="10"/>
      <c r="B23" s="10"/>
      <c r="C23" s="10"/>
      <c r="D23" s="10"/>
      <c r="E23" s="10"/>
      <c r="F23" s="10"/>
      <c r="G23" s="12"/>
      <c r="H23" s="10"/>
      <c r="I23" s="10"/>
      <c r="J23" s="10"/>
      <c r="K23" s="10"/>
      <c r="L23" s="10"/>
    </row>
    <row r="24" spans="1:12" x14ac:dyDescent="0.3">
      <c r="A24" s="10"/>
      <c r="B24" s="10"/>
      <c r="C24" s="10"/>
      <c r="D24" s="10"/>
      <c r="E24" s="10"/>
      <c r="F24" s="10"/>
      <c r="G24" s="12"/>
      <c r="H24" s="10"/>
      <c r="I24" s="10"/>
      <c r="J24" s="10"/>
      <c r="K24" s="10"/>
      <c r="L24" s="10"/>
    </row>
    <row r="25" spans="1:12" x14ac:dyDescent="0.3">
      <c r="A25" s="11" t="s">
        <v>88</v>
      </c>
      <c r="B25" s="10"/>
      <c r="C25" s="10"/>
      <c r="D25" s="10"/>
      <c r="E25" s="10"/>
      <c r="F25" s="10"/>
      <c r="G25" s="12"/>
      <c r="H25" s="10"/>
      <c r="I25" s="10"/>
      <c r="J25" s="10"/>
      <c r="K25" s="10"/>
      <c r="L25" s="10"/>
    </row>
    <row r="26" spans="1:12" x14ac:dyDescent="0.3">
      <c r="A26" s="10"/>
      <c r="B26" s="11" t="s">
        <v>8</v>
      </c>
      <c r="C26" s="10"/>
      <c r="D26" s="10"/>
      <c r="E26" s="10"/>
      <c r="F26" s="10"/>
      <c r="G26" s="12"/>
      <c r="H26" s="10"/>
      <c r="I26" s="10"/>
      <c r="J26" s="10"/>
      <c r="K26" s="10"/>
      <c r="L26" s="10"/>
    </row>
    <row r="27" spans="1:12" x14ac:dyDescent="0.3">
      <c r="A27" s="10"/>
      <c r="B27" s="10"/>
      <c r="C27" s="10" t="s">
        <v>367</v>
      </c>
      <c r="D27" s="10"/>
      <c r="E27" s="10">
        <v>12</v>
      </c>
      <c r="F27" s="10"/>
      <c r="G27" s="12">
        <v>463</v>
      </c>
      <c r="H27" s="10" t="s">
        <v>33</v>
      </c>
      <c r="I27" s="10"/>
      <c r="J27" s="10"/>
      <c r="K27" s="10"/>
      <c r="L27" s="10"/>
    </row>
    <row r="28" spans="1:12" x14ac:dyDescent="0.3">
      <c r="A28" s="10"/>
      <c r="B28" s="10"/>
      <c r="C28" s="10" t="s">
        <v>368</v>
      </c>
      <c r="D28" s="10"/>
      <c r="E28" s="10">
        <v>1</v>
      </c>
      <c r="F28" s="10"/>
      <c r="G28" s="12">
        <v>464</v>
      </c>
      <c r="H28" s="10" t="s">
        <v>33</v>
      </c>
      <c r="I28" s="10" t="s">
        <v>369</v>
      </c>
      <c r="J28" s="10"/>
      <c r="K28" s="10"/>
      <c r="L28" s="10"/>
    </row>
    <row r="29" spans="1:12" x14ac:dyDescent="0.3">
      <c r="A29" s="10"/>
      <c r="B29" s="10"/>
      <c r="C29" s="10" t="s">
        <v>370</v>
      </c>
      <c r="D29" s="10"/>
      <c r="E29" s="10">
        <v>1</v>
      </c>
      <c r="F29" s="10"/>
      <c r="G29" s="12">
        <v>464</v>
      </c>
      <c r="H29" s="10" t="s">
        <v>33</v>
      </c>
      <c r="I29" s="10" t="s">
        <v>369</v>
      </c>
      <c r="J29" s="10"/>
      <c r="K29" s="10"/>
      <c r="L29" s="10"/>
    </row>
    <row r="30" spans="1:12" x14ac:dyDescent="0.3">
      <c r="A30" s="10"/>
      <c r="B30" s="10"/>
      <c r="C30" s="10" t="s">
        <v>371</v>
      </c>
      <c r="D30" s="10"/>
      <c r="E30" s="10">
        <v>2</v>
      </c>
      <c r="F30" s="10">
        <v>1</v>
      </c>
      <c r="G30" s="12">
        <v>464</v>
      </c>
      <c r="H30" s="10" t="s">
        <v>33</v>
      </c>
      <c r="I30" s="10" t="s">
        <v>372</v>
      </c>
      <c r="J30" s="10"/>
      <c r="K30" s="10"/>
      <c r="L30" s="10"/>
    </row>
    <row r="31" spans="1:12" x14ac:dyDescent="0.3">
      <c r="A31" s="10"/>
      <c r="B31" s="10"/>
      <c r="C31" s="10" t="s">
        <v>373</v>
      </c>
      <c r="D31" s="10"/>
      <c r="E31" s="10">
        <v>7</v>
      </c>
      <c r="F31" s="10"/>
      <c r="G31" s="12">
        <v>466</v>
      </c>
      <c r="H31" s="10" t="s">
        <v>114</v>
      </c>
      <c r="I31" s="10" t="s">
        <v>374</v>
      </c>
      <c r="J31" s="10"/>
      <c r="K31" s="10"/>
      <c r="L31" s="10"/>
    </row>
    <row r="32" spans="1:12" x14ac:dyDescent="0.3">
      <c r="A32" s="10"/>
      <c r="B32" s="10"/>
      <c r="C32" s="10" t="s">
        <v>375</v>
      </c>
      <c r="D32" s="10"/>
      <c r="E32" s="10">
        <v>5</v>
      </c>
      <c r="F32" s="10"/>
      <c r="G32" s="12">
        <v>467</v>
      </c>
      <c r="H32" s="10" t="s">
        <v>114</v>
      </c>
      <c r="I32" s="10"/>
      <c r="J32" s="10"/>
      <c r="K32" s="10"/>
      <c r="L32" s="10"/>
    </row>
    <row r="33" spans="1:12" x14ac:dyDescent="0.3">
      <c r="A33" s="10"/>
      <c r="B33" s="10"/>
      <c r="C33" s="10" t="s">
        <v>376</v>
      </c>
      <c r="D33" s="10"/>
      <c r="E33" s="10">
        <v>6</v>
      </c>
      <c r="F33" s="10"/>
      <c r="G33" s="12">
        <v>467</v>
      </c>
      <c r="H33" s="10" t="s">
        <v>114</v>
      </c>
      <c r="I33" s="10"/>
      <c r="J33" s="10"/>
      <c r="K33" s="10"/>
      <c r="L33" s="10"/>
    </row>
    <row r="34" spans="1:12" x14ac:dyDescent="0.3">
      <c r="A34" s="10"/>
      <c r="B34" s="10"/>
      <c r="C34" s="10" t="s">
        <v>377</v>
      </c>
      <c r="D34" s="10"/>
      <c r="E34" s="10">
        <v>7</v>
      </c>
      <c r="F34" s="10"/>
      <c r="G34" s="12">
        <v>468</v>
      </c>
      <c r="H34" s="10" t="s">
        <v>114</v>
      </c>
      <c r="I34" s="10" t="s">
        <v>378</v>
      </c>
      <c r="J34" s="10"/>
      <c r="K34" s="10"/>
      <c r="L34" s="10"/>
    </row>
    <row r="35" spans="1:12" x14ac:dyDescent="0.3">
      <c r="A35" s="10"/>
      <c r="B35" s="10"/>
      <c r="C35" s="10" t="s">
        <v>379</v>
      </c>
      <c r="D35" s="10"/>
      <c r="E35" s="10">
        <v>1</v>
      </c>
      <c r="F35" s="10"/>
      <c r="G35" s="12">
        <v>468</v>
      </c>
      <c r="H35" s="10" t="s">
        <v>114</v>
      </c>
      <c r="I35" s="10" t="s">
        <v>380</v>
      </c>
      <c r="J35" s="10"/>
      <c r="K35" s="10"/>
      <c r="L35" s="10"/>
    </row>
    <row r="36" spans="1:12" x14ac:dyDescent="0.3">
      <c r="A36" s="10"/>
      <c r="B36" s="10"/>
      <c r="C36" s="10" t="s">
        <v>381</v>
      </c>
      <c r="D36" s="10"/>
      <c r="E36" s="10">
        <v>1</v>
      </c>
      <c r="F36" s="10"/>
      <c r="G36" s="12">
        <v>469</v>
      </c>
      <c r="H36" s="10" t="s">
        <v>114</v>
      </c>
      <c r="I36" s="10"/>
      <c r="J36" s="10"/>
      <c r="K36" s="10"/>
      <c r="L36" s="10"/>
    </row>
    <row r="37" spans="1:12" x14ac:dyDescent="0.3">
      <c r="A37" s="10"/>
      <c r="B37" s="10"/>
      <c r="C37" s="10" t="s">
        <v>382</v>
      </c>
      <c r="D37" s="10"/>
      <c r="E37" s="10">
        <v>7</v>
      </c>
      <c r="F37" s="10"/>
      <c r="G37" s="12">
        <v>470</v>
      </c>
      <c r="H37" s="10" t="s">
        <v>383</v>
      </c>
      <c r="I37" s="10"/>
      <c r="J37" s="10"/>
      <c r="K37" s="10"/>
      <c r="L37" s="10"/>
    </row>
    <row r="38" spans="1:12" x14ac:dyDescent="0.3">
      <c r="A38" s="10"/>
      <c r="B38" s="10"/>
      <c r="C38" s="10" t="s">
        <v>384</v>
      </c>
      <c r="D38" s="10"/>
      <c r="E38" s="10">
        <v>15</v>
      </c>
      <c r="F38" s="10">
        <v>1</v>
      </c>
      <c r="G38" s="12" t="s">
        <v>385</v>
      </c>
      <c r="H38" s="10" t="s">
        <v>386</v>
      </c>
      <c r="I38" s="10"/>
      <c r="J38" s="10"/>
      <c r="K38" s="10"/>
      <c r="L38" s="10"/>
    </row>
    <row r="39" spans="1:12" x14ac:dyDescent="0.3">
      <c r="A39" s="10"/>
      <c r="B39" s="10"/>
      <c r="C39" s="10" t="s">
        <v>387</v>
      </c>
      <c r="D39" s="10"/>
      <c r="E39" s="10">
        <v>12</v>
      </c>
      <c r="F39" s="10">
        <v>1</v>
      </c>
      <c r="G39" s="12" t="s">
        <v>388</v>
      </c>
      <c r="H39" s="10" t="s">
        <v>389</v>
      </c>
      <c r="I39" s="10"/>
      <c r="J39" s="10"/>
      <c r="K39" s="10"/>
      <c r="L39" s="10"/>
    </row>
    <row r="40" spans="1:12" x14ac:dyDescent="0.3">
      <c r="A40" s="10"/>
      <c r="B40" s="10"/>
      <c r="C40" s="10" t="s">
        <v>390</v>
      </c>
      <c r="D40" s="10"/>
      <c r="E40" s="10">
        <v>8</v>
      </c>
      <c r="F40" s="10"/>
      <c r="G40" s="12">
        <v>485</v>
      </c>
      <c r="H40" s="10" t="s">
        <v>33</v>
      </c>
      <c r="I40" s="10"/>
      <c r="J40" s="10"/>
      <c r="K40" s="10"/>
      <c r="L40" s="10"/>
    </row>
    <row r="41" spans="1:12" x14ac:dyDescent="0.3">
      <c r="A41" s="10"/>
      <c r="B41" s="10"/>
      <c r="C41" s="10" t="s">
        <v>391</v>
      </c>
      <c r="D41" s="10"/>
      <c r="E41" s="10">
        <v>4</v>
      </c>
      <c r="F41" s="10"/>
      <c r="G41" s="12">
        <v>504</v>
      </c>
      <c r="H41" s="10" t="s">
        <v>392</v>
      </c>
      <c r="I41" s="10"/>
      <c r="J41" s="10"/>
      <c r="K41" s="10"/>
      <c r="L41" s="10"/>
    </row>
    <row r="42" spans="1:12" x14ac:dyDescent="0.3">
      <c r="A42" s="10"/>
      <c r="B42" s="10"/>
      <c r="C42" s="10" t="s">
        <v>393</v>
      </c>
      <c r="D42" s="10"/>
      <c r="E42" s="10">
        <v>2</v>
      </c>
      <c r="F42" s="10">
        <v>1</v>
      </c>
      <c r="G42" s="12">
        <v>506</v>
      </c>
      <c r="H42" s="10" t="s">
        <v>121</v>
      </c>
      <c r="I42" s="10"/>
      <c r="J42" s="10"/>
      <c r="K42" s="10"/>
      <c r="L42" s="10"/>
    </row>
    <row r="43" spans="1:12" x14ac:dyDescent="0.3">
      <c r="A43" s="10"/>
      <c r="B43" s="10"/>
      <c r="C43" s="10" t="s">
        <v>394</v>
      </c>
      <c r="D43" s="10"/>
      <c r="E43" s="10">
        <v>1</v>
      </c>
      <c r="F43" s="10"/>
      <c r="G43" s="12">
        <v>512</v>
      </c>
      <c r="H43" s="10" t="s">
        <v>118</v>
      </c>
      <c r="I43" s="10"/>
      <c r="J43" s="10"/>
      <c r="K43" s="10"/>
      <c r="L43" s="10"/>
    </row>
    <row r="44" spans="1:12" x14ac:dyDescent="0.3">
      <c r="A44" s="10"/>
      <c r="B44" s="10"/>
      <c r="C44" s="10" t="s">
        <v>395</v>
      </c>
      <c r="D44" s="10"/>
      <c r="E44" s="10">
        <v>1</v>
      </c>
      <c r="F44" s="10"/>
      <c r="G44" s="12">
        <v>515</v>
      </c>
      <c r="H44" s="10" t="s">
        <v>396</v>
      </c>
      <c r="I44" s="10"/>
      <c r="J44" s="10"/>
      <c r="K44" s="10"/>
      <c r="L44" s="10"/>
    </row>
    <row r="45" spans="1:12" x14ac:dyDescent="0.3">
      <c r="A45" s="10"/>
      <c r="B45" s="10"/>
      <c r="C45" s="10" t="s">
        <v>397</v>
      </c>
      <c r="D45" s="10"/>
      <c r="E45" s="10">
        <v>1</v>
      </c>
      <c r="F45" s="10"/>
      <c r="G45" s="12">
        <v>515</v>
      </c>
      <c r="H45" s="10" t="s">
        <v>236</v>
      </c>
      <c r="I45" s="10"/>
      <c r="J45" s="10"/>
      <c r="K45" s="10"/>
      <c r="L45" s="10"/>
    </row>
    <row r="46" spans="1:12" x14ac:dyDescent="0.3">
      <c r="A46" s="10"/>
      <c r="B46" s="10"/>
      <c r="C46" s="10" t="s">
        <v>398</v>
      </c>
      <c r="D46" s="10"/>
      <c r="E46" s="10">
        <v>3</v>
      </c>
      <c r="F46" s="10">
        <v>1</v>
      </c>
      <c r="G46" s="12">
        <v>515</v>
      </c>
      <c r="H46" s="10" t="s">
        <v>236</v>
      </c>
      <c r="I46" s="10" t="s">
        <v>399</v>
      </c>
      <c r="J46" s="10"/>
      <c r="K46" s="10"/>
      <c r="L46" s="10"/>
    </row>
    <row r="47" spans="1:12" x14ac:dyDescent="0.3">
      <c r="A47" s="10"/>
      <c r="B47" s="10"/>
      <c r="C47" s="10" t="s">
        <v>400</v>
      </c>
      <c r="D47" s="10"/>
      <c r="E47" s="10">
        <v>4</v>
      </c>
      <c r="F47" s="10"/>
      <c r="G47" s="12" t="s">
        <v>401</v>
      </c>
      <c r="H47" s="10" t="s">
        <v>236</v>
      </c>
      <c r="I47" s="10" t="s">
        <v>399</v>
      </c>
      <c r="J47" s="10"/>
      <c r="K47" s="10"/>
      <c r="L47" s="10"/>
    </row>
    <row r="48" spans="1:12" x14ac:dyDescent="0.3">
      <c r="A48" s="10"/>
      <c r="B48" s="10"/>
      <c r="C48" s="10" t="s">
        <v>402</v>
      </c>
      <c r="D48" s="10"/>
      <c r="E48" s="10">
        <v>3</v>
      </c>
      <c r="F48" s="10">
        <v>2</v>
      </c>
      <c r="G48" s="12">
        <v>516</v>
      </c>
      <c r="H48" s="10" t="s">
        <v>68</v>
      </c>
      <c r="I48" s="10"/>
      <c r="J48" s="10"/>
      <c r="K48" s="10"/>
      <c r="L48" s="10"/>
    </row>
    <row r="49" spans="1:12" x14ac:dyDescent="0.3">
      <c r="A49" s="10"/>
      <c r="B49" s="10"/>
      <c r="C49" s="10"/>
      <c r="D49" s="10"/>
      <c r="E49" s="10"/>
      <c r="F49" s="10"/>
      <c r="G49" s="12"/>
      <c r="H49" s="10"/>
      <c r="I49" s="10"/>
      <c r="J49" s="10"/>
      <c r="K49" s="10"/>
      <c r="L49" s="10"/>
    </row>
    <row r="50" spans="1:12" x14ac:dyDescent="0.3">
      <c r="A50" s="11" t="s">
        <v>131</v>
      </c>
      <c r="B50" s="10"/>
      <c r="C50" s="10"/>
      <c r="D50" s="10"/>
      <c r="E50" s="10"/>
      <c r="F50" s="10"/>
      <c r="G50" s="12"/>
      <c r="H50" s="10"/>
      <c r="I50" s="10"/>
      <c r="J50" s="10"/>
      <c r="K50" s="10"/>
      <c r="L50" s="10"/>
    </row>
    <row r="51" spans="1:12" x14ac:dyDescent="0.3">
      <c r="A51" s="10"/>
      <c r="B51" s="10" t="s">
        <v>8</v>
      </c>
      <c r="C51" s="10"/>
      <c r="D51" s="10"/>
      <c r="E51" s="10"/>
      <c r="F51" s="10"/>
      <c r="G51" s="12"/>
      <c r="H51" s="10"/>
      <c r="I51" s="10"/>
      <c r="J51" s="10"/>
      <c r="K51" s="10"/>
      <c r="L51" s="10"/>
    </row>
    <row r="52" spans="1:12" x14ac:dyDescent="0.3">
      <c r="A52" s="10"/>
      <c r="B52" s="10"/>
      <c r="C52" s="10" t="s">
        <v>403</v>
      </c>
      <c r="D52" s="10"/>
      <c r="E52" s="10">
        <v>17</v>
      </c>
      <c r="F52" s="10">
        <v>3</v>
      </c>
      <c r="G52" s="12" t="s">
        <v>404</v>
      </c>
      <c r="H52" s="10" t="s">
        <v>33</v>
      </c>
      <c r="I52" s="10"/>
      <c r="J52" s="10"/>
      <c r="K52" s="10"/>
      <c r="L52" s="10"/>
    </row>
    <row r="53" spans="1:12" x14ac:dyDescent="0.3">
      <c r="A53" s="10"/>
      <c r="B53" s="10"/>
      <c r="C53" s="10"/>
      <c r="D53" s="10" t="s">
        <v>405</v>
      </c>
      <c r="E53" s="10">
        <v>3</v>
      </c>
      <c r="F53" s="10"/>
      <c r="G53" s="12"/>
      <c r="H53" s="10"/>
      <c r="I53" s="10"/>
      <c r="J53" s="10"/>
      <c r="K53" s="10"/>
      <c r="L53" s="10"/>
    </row>
    <row r="54" spans="1:12" x14ac:dyDescent="0.3">
      <c r="A54" s="10"/>
      <c r="B54" s="10"/>
      <c r="C54" s="10"/>
      <c r="D54" s="10" t="s">
        <v>406</v>
      </c>
      <c r="E54" s="10">
        <v>6</v>
      </c>
      <c r="F54" s="10"/>
      <c r="G54" s="12"/>
      <c r="H54" s="10"/>
      <c r="I54" s="10"/>
      <c r="J54" s="10"/>
      <c r="K54" s="10"/>
      <c r="L54" s="10"/>
    </row>
    <row r="55" spans="1:12" x14ac:dyDescent="0.3">
      <c r="A55" s="10"/>
      <c r="B55" s="10"/>
      <c r="C55" s="10"/>
      <c r="D55" s="10" t="s">
        <v>407</v>
      </c>
      <c r="E55" s="10">
        <v>8</v>
      </c>
      <c r="F55" s="10">
        <v>3</v>
      </c>
      <c r="G55" s="12"/>
      <c r="H55" s="10"/>
      <c r="I55" s="10"/>
      <c r="J55" s="10"/>
      <c r="K55" s="10"/>
      <c r="L55" s="10"/>
    </row>
    <row r="56" spans="1:12" x14ac:dyDescent="0.3">
      <c r="A56" s="10"/>
      <c r="B56" s="10"/>
      <c r="C56" s="10" t="s">
        <v>408</v>
      </c>
      <c r="D56" s="10"/>
      <c r="E56" s="10">
        <v>5</v>
      </c>
      <c r="F56" s="10"/>
      <c r="G56" s="12">
        <v>462</v>
      </c>
      <c r="H56" s="10" t="s">
        <v>33</v>
      </c>
      <c r="I56" s="10"/>
      <c r="J56" s="10"/>
      <c r="K56" s="10"/>
      <c r="L56" s="10"/>
    </row>
    <row r="57" spans="1:12" x14ac:dyDescent="0.3">
      <c r="A57" s="10"/>
      <c r="B57" s="10"/>
      <c r="C57" s="10" t="s">
        <v>409</v>
      </c>
      <c r="D57" s="10"/>
      <c r="E57" s="10">
        <v>16</v>
      </c>
      <c r="F57" s="10">
        <v>3</v>
      </c>
      <c r="G57" s="12">
        <v>462</v>
      </c>
      <c r="H57" s="10" t="s">
        <v>33</v>
      </c>
      <c r="I57" s="10"/>
      <c r="J57" s="10"/>
      <c r="K57" s="10"/>
      <c r="L57" s="10"/>
    </row>
    <row r="58" spans="1:12" x14ac:dyDescent="0.3">
      <c r="A58" s="10"/>
      <c r="B58" s="10"/>
      <c r="C58" s="10"/>
      <c r="D58" s="10" t="s">
        <v>407</v>
      </c>
      <c r="E58" s="10">
        <v>10</v>
      </c>
      <c r="F58" s="10">
        <v>2</v>
      </c>
      <c r="G58" s="12"/>
      <c r="H58" s="10"/>
      <c r="I58" s="10"/>
      <c r="J58" s="10"/>
      <c r="K58" s="10"/>
      <c r="L58" s="10"/>
    </row>
    <row r="59" spans="1:12" x14ac:dyDescent="0.3">
      <c r="A59" s="10"/>
      <c r="B59" s="10"/>
      <c r="C59" s="10"/>
      <c r="D59" s="10" t="s">
        <v>410</v>
      </c>
      <c r="E59" s="10">
        <v>6</v>
      </c>
      <c r="F59" s="10">
        <v>1</v>
      </c>
      <c r="G59" s="12"/>
      <c r="H59" s="10"/>
      <c r="I59" s="10"/>
      <c r="J59" s="10"/>
      <c r="K59" s="10"/>
      <c r="L59" s="10"/>
    </row>
    <row r="60" spans="1:12" x14ac:dyDescent="0.3">
      <c r="A60" s="10"/>
      <c r="B60" s="10"/>
      <c r="C60" s="10" t="s">
        <v>411</v>
      </c>
      <c r="D60" s="10"/>
      <c r="E60" s="10">
        <v>9</v>
      </c>
      <c r="F60" s="10">
        <v>2</v>
      </c>
      <c r="G60" s="12">
        <v>463</v>
      </c>
      <c r="H60" s="10" t="s">
        <v>38</v>
      </c>
      <c r="I60" s="10"/>
      <c r="J60" s="10"/>
      <c r="K60" s="10"/>
      <c r="L60" s="10"/>
    </row>
    <row r="61" spans="1:12" x14ac:dyDescent="0.3">
      <c r="A61" s="10"/>
      <c r="B61" s="10"/>
      <c r="C61" s="10" t="s">
        <v>412</v>
      </c>
      <c r="D61" s="10"/>
      <c r="E61" s="10">
        <v>2</v>
      </c>
      <c r="F61" s="10"/>
      <c r="G61" s="12">
        <v>463</v>
      </c>
      <c r="H61" s="10" t="s">
        <v>33</v>
      </c>
      <c r="I61" s="10"/>
      <c r="J61" s="10"/>
      <c r="K61" s="10"/>
      <c r="L61" s="10"/>
    </row>
    <row r="62" spans="1:12" x14ac:dyDescent="0.3">
      <c r="A62" s="10"/>
      <c r="B62" s="10"/>
      <c r="C62" s="10" t="s">
        <v>413</v>
      </c>
      <c r="D62" s="10"/>
      <c r="E62" s="10">
        <v>13</v>
      </c>
      <c r="F62" s="10">
        <v>6</v>
      </c>
      <c r="G62" s="12">
        <v>463</v>
      </c>
      <c r="H62" s="10" t="s">
        <v>414</v>
      </c>
      <c r="I62" s="10"/>
      <c r="J62" s="10"/>
      <c r="K62" s="10"/>
      <c r="L62" s="10"/>
    </row>
    <row r="63" spans="1:12" x14ac:dyDescent="0.3">
      <c r="A63" s="10"/>
      <c r="B63" s="10"/>
      <c r="C63" s="10" t="s">
        <v>415</v>
      </c>
      <c r="D63" s="10"/>
      <c r="E63" s="10">
        <v>8</v>
      </c>
      <c r="F63" s="10">
        <v>3</v>
      </c>
      <c r="G63" s="12">
        <v>465</v>
      </c>
      <c r="H63" s="10" t="s">
        <v>33</v>
      </c>
      <c r="I63" s="10"/>
      <c r="J63" s="10"/>
      <c r="K63" s="10"/>
      <c r="L63" s="10"/>
    </row>
    <row r="64" spans="1:12" x14ac:dyDescent="0.3">
      <c r="A64" s="10"/>
      <c r="B64" s="10"/>
      <c r="C64" s="10" t="s">
        <v>416</v>
      </c>
      <c r="D64" s="10"/>
      <c r="E64" s="10">
        <v>5</v>
      </c>
      <c r="F64" s="10"/>
      <c r="G64" s="12">
        <v>470</v>
      </c>
      <c r="H64" s="10" t="s">
        <v>417</v>
      </c>
      <c r="I64" s="10"/>
      <c r="J64" s="10"/>
      <c r="K64" s="10"/>
      <c r="L64" s="10"/>
    </row>
    <row r="65" spans="1:12" x14ac:dyDescent="0.3">
      <c r="A65" s="10"/>
      <c r="B65" s="10"/>
      <c r="C65" s="10" t="s">
        <v>418</v>
      </c>
      <c r="D65" s="10"/>
      <c r="E65" s="10">
        <v>3</v>
      </c>
      <c r="F65" s="10">
        <v>1</v>
      </c>
      <c r="G65" s="12">
        <v>506</v>
      </c>
      <c r="H65" s="10" t="s">
        <v>419</v>
      </c>
      <c r="I65" s="10"/>
      <c r="J65" s="10"/>
      <c r="K65" s="10"/>
      <c r="L65" s="10"/>
    </row>
    <row r="66" spans="1:12" x14ac:dyDescent="0.3">
      <c r="A66" s="10"/>
      <c r="B66" s="10" t="s">
        <v>19</v>
      </c>
      <c r="C66" s="10"/>
      <c r="D66" s="10"/>
      <c r="E66" s="10"/>
      <c r="F66" s="10"/>
      <c r="G66" s="12"/>
      <c r="H66" s="10"/>
      <c r="I66" s="10"/>
      <c r="J66" s="10"/>
      <c r="K66" s="10"/>
      <c r="L66" s="10"/>
    </row>
    <row r="67" spans="1:12" x14ac:dyDescent="0.3">
      <c r="A67" s="10"/>
      <c r="B67" s="10"/>
      <c r="C67" s="10" t="s">
        <v>420</v>
      </c>
      <c r="D67" s="10"/>
      <c r="E67" s="10">
        <v>17</v>
      </c>
      <c r="F67" s="10"/>
      <c r="G67" s="12" t="s">
        <v>421</v>
      </c>
      <c r="H67" s="10" t="s">
        <v>422</v>
      </c>
      <c r="I67" s="10"/>
      <c r="J67" s="10"/>
      <c r="K67" s="10"/>
      <c r="L67" s="10"/>
    </row>
    <row r="68" spans="1:12" x14ac:dyDescent="0.3">
      <c r="A68" s="10"/>
      <c r="B68" s="10"/>
      <c r="C68" s="10" t="s">
        <v>423</v>
      </c>
      <c r="D68" s="10"/>
      <c r="E68" s="10">
        <v>10</v>
      </c>
      <c r="F68" s="10"/>
      <c r="G68" s="12" t="s">
        <v>421</v>
      </c>
      <c r="H68" s="10" t="s">
        <v>424</v>
      </c>
      <c r="I68" s="10"/>
      <c r="J68" s="10"/>
      <c r="K68" s="10"/>
      <c r="L68" s="10"/>
    </row>
    <row r="69" spans="1:12" x14ac:dyDescent="0.3">
      <c r="A69" s="10"/>
      <c r="B69" s="10"/>
      <c r="C69" s="10" t="s">
        <v>425</v>
      </c>
      <c r="D69" s="10"/>
      <c r="E69" s="10">
        <v>8</v>
      </c>
      <c r="F69" s="10">
        <v>1</v>
      </c>
      <c r="G69" s="12">
        <v>511</v>
      </c>
      <c r="H69" s="10" t="s">
        <v>118</v>
      </c>
      <c r="I69" s="10"/>
      <c r="J69" s="10"/>
      <c r="K69" s="10"/>
      <c r="L69" s="10"/>
    </row>
    <row r="70" spans="1:12" x14ac:dyDescent="0.3">
      <c r="A70" s="10"/>
      <c r="B70" s="10"/>
      <c r="C70" s="10" t="s">
        <v>426</v>
      </c>
      <c r="D70" s="10"/>
      <c r="E70" s="10">
        <v>4</v>
      </c>
      <c r="F70" s="10"/>
      <c r="G70" s="12">
        <v>511</v>
      </c>
      <c r="H70" s="10" t="s">
        <v>427</v>
      </c>
      <c r="I70" s="10"/>
      <c r="J70" s="10"/>
      <c r="K70" s="10"/>
      <c r="L70" s="10"/>
    </row>
    <row r="71" spans="1:12" x14ac:dyDescent="0.3">
      <c r="A71" s="10"/>
      <c r="B71" s="10"/>
      <c r="C71" s="10" t="s">
        <v>428</v>
      </c>
      <c r="D71" s="10"/>
      <c r="E71" s="10">
        <v>5</v>
      </c>
      <c r="F71" s="10"/>
      <c r="G71" s="12">
        <v>512</v>
      </c>
      <c r="H71" s="10" t="s">
        <v>429</v>
      </c>
      <c r="I71" s="10"/>
      <c r="J71" s="10"/>
      <c r="K71" s="10"/>
      <c r="L71" s="10"/>
    </row>
    <row r="72" spans="1:12" x14ac:dyDescent="0.3">
      <c r="A72" s="10"/>
      <c r="B72" s="10"/>
      <c r="C72" s="10" t="s">
        <v>430</v>
      </c>
      <c r="D72" s="10"/>
      <c r="E72" s="10">
        <v>1</v>
      </c>
      <c r="F72" s="10"/>
      <c r="G72" s="12">
        <v>512</v>
      </c>
      <c r="H72" s="10" t="s">
        <v>431</v>
      </c>
      <c r="I72" s="10"/>
      <c r="J72" s="10"/>
      <c r="K72" s="10"/>
      <c r="L72" s="10"/>
    </row>
    <row r="73" spans="1:12" x14ac:dyDescent="0.3">
      <c r="A73" s="10"/>
      <c r="B73" s="10"/>
      <c r="C73" s="10" t="s">
        <v>432</v>
      </c>
      <c r="D73" s="10"/>
      <c r="E73" s="10">
        <v>6</v>
      </c>
      <c r="F73" s="10">
        <v>1</v>
      </c>
      <c r="G73" s="12">
        <v>516</v>
      </c>
      <c r="H73" s="10" t="s">
        <v>433</v>
      </c>
      <c r="I73" s="10"/>
      <c r="J73" s="10"/>
      <c r="K73" s="10"/>
      <c r="L73" s="10"/>
    </row>
    <row r="74" spans="1:12" x14ac:dyDescent="0.3">
      <c r="A74" s="10"/>
      <c r="B74" s="10"/>
      <c r="C74" s="10"/>
      <c r="D74" s="10"/>
      <c r="E74" s="10"/>
      <c r="F74" s="10"/>
      <c r="G74" s="12"/>
      <c r="H74" s="10"/>
      <c r="I74" s="10"/>
      <c r="J74" s="10"/>
      <c r="K74" s="10"/>
      <c r="L74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E87A0-91C3-4322-8D31-CE58C6086EDF}">
  <sheetPr>
    <pageSetUpPr fitToPage="1"/>
  </sheetPr>
  <dimension ref="A1:I41"/>
  <sheetViews>
    <sheetView workbookViewId="0"/>
  </sheetViews>
  <sheetFormatPr defaultRowHeight="14.4" x14ac:dyDescent="0.3"/>
  <cols>
    <col min="1" max="1" width="18" bestFit="1" customWidth="1"/>
    <col min="2" max="2" width="15.5546875" bestFit="1" customWidth="1"/>
    <col min="3" max="3" width="37.88671875" bestFit="1" customWidth="1"/>
    <col min="4" max="4" width="12.109375" bestFit="1" customWidth="1"/>
    <col min="5" max="5" width="11.5546875" bestFit="1" customWidth="1"/>
    <col min="6" max="6" width="4.33203125" bestFit="1" customWidth="1"/>
    <col min="7" max="7" width="28.33203125" bestFit="1" customWidth="1"/>
    <col min="8" max="8" width="23.77734375" bestFit="1" customWidth="1"/>
    <col min="9" max="9" width="9.33203125" bestFit="1" customWidth="1"/>
  </cols>
  <sheetData>
    <row r="1" spans="1:9" x14ac:dyDescent="0.3">
      <c r="A1" s="1" t="s">
        <v>498</v>
      </c>
    </row>
    <row r="2" spans="1:9" x14ac:dyDescent="0.3">
      <c r="A2" s="1" t="s">
        <v>463</v>
      </c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464</v>
      </c>
      <c r="F3" s="3" t="s">
        <v>4</v>
      </c>
      <c r="G3" s="3" t="s">
        <v>6</v>
      </c>
      <c r="H3" s="5" t="s">
        <v>7</v>
      </c>
      <c r="I3" s="5" t="s">
        <v>5</v>
      </c>
    </row>
    <row r="4" spans="1:9" x14ac:dyDescent="0.3">
      <c r="A4" s="9" t="s">
        <v>59</v>
      </c>
      <c r="B4" s="6"/>
      <c r="C4" s="6"/>
      <c r="D4" s="6"/>
      <c r="E4" s="6"/>
      <c r="F4" s="6"/>
      <c r="G4" s="6"/>
      <c r="H4" s="8"/>
    </row>
    <row r="5" spans="1:9" x14ac:dyDescent="0.3">
      <c r="A5" s="9"/>
      <c r="B5" s="6" t="s">
        <v>8</v>
      </c>
      <c r="C5" s="6"/>
      <c r="D5" s="6"/>
      <c r="E5" s="6"/>
      <c r="F5" s="6"/>
      <c r="G5" s="6"/>
      <c r="H5" s="8"/>
    </row>
    <row r="6" spans="1:9" x14ac:dyDescent="0.3">
      <c r="A6" s="9"/>
      <c r="B6" s="6"/>
      <c r="C6" s="6" t="s">
        <v>64</v>
      </c>
      <c r="D6" s="6"/>
      <c r="E6" s="6">
        <v>1</v>
      </c>
      <c r="F6" s="6">
        <v>1</v>
      </c>
      <c r="G6" s="6" t="s">
        <v>108</v>
      </c>
      <c r="H6" s="8"/>
      <c r="I6">
        <v>108</v>
      </c>
    </row>
    <row r="7" spans="1:9" x14ac:dyDescent="0.3">
      <c r="A7" s="9"/>
      <c r="B7" s="6"/>
      <c r="C7" s="6" t="s">
        <v>11</v>
      </c>
      <c r="D7" s="6"/>
      <c r="E7" s="6">
        <v>2</v>
      </c>
      <c r="F7" s="6">
        <v>2</v>
      </c>
      <c r="G7" s="6" t="s">
        <v>465</v>
      </c>
      <c r="H7" s="8"/>
      <c r="I7">
        <v>110</v>
      </c>
    </row>
    <row r="8" spans="1:9" x14ac:dyDescent="0.3">
      <c r="A8" s="9"/>
      <c r="B8" s="6"/>
      <c r="C8" s="17" t="s">
        <v>466</v>
      </c>
      <c r="D8" s="6"/>
      <c r="E8" s="6">
        <v>1</v>
      </c>
      <c r="F8" s="6"/>
      <c r="G8" s="17" t="s">
        <v>467</v>
      </c>
      <c r="H8" s="8"/>
    </row>
    <row r="9" spans="1:9" x14ac:dyDescent="0.3">
      <c r="A9" s="9"/>
      <c r="B9" s="6"/>
      <c r="C9" s="17" t="s">
        <v>468</v>
      </c>
      <c r="D9" s="6"/>
      <c r="E9" s="17">
        <v>2</v>
      </c>
      <c r="F9" s="6"/>
      <c r="G9" s="17" t="s">
        <v>142</v>
      </c>
      <c r="H9" s="8"/>
    </row>
    <row r="10" spans="1:9" x14ac:dyDescent="0.3">
      <c r="A10" s="9"/>
      <c r="B10" s="6"/>
      <c r="C10" s="6"/>
      <c r="D10" s="6"/>
      <c r="E10" s="6"/>
      <c r="F10" s="6"/>
      <c r="G10" s="6"/>
      <c r="H10" s="8"/>
    </row>
    <row r="11" spans="1:9" x14ac:dyDescent="0.3">
      <c r="A11" s="9" t="s">
        <v>66</v>
      </c>
      <c r="B11" s="6"/>
      <c r="C11" s="6"/>
      <c r="D11" s="6"/>
      <c r="E11" s="6"/>
      <c r="F11" s="6"/>
      <c r="G11" s="6"/>
      <c r="H11" s="8"/>
    </row>
    <row r="12" spans="1:9" x14ac:dyDescent="0.3">
      <c r="A12" s="9"/>
      <c r="B12" s="9" t="s">
        <v>8</v>
      </c>
      <c r="C12" s="6"/>
      <c r="D12" s="6"/>
      <c r="E12" s="6"/>
      <c r="F12" s="6"/>
      <c r="G12" s="6"/>
      <c r="H12" s="8"/>
    </row>
    <row r="13" spans="1:9" x14ac:dyDescent="0.3">
      <c r="A13" s="9"/>
      <c r="B13" s="6"/>
      <c r="C13" s="6" t="s">
        <v>469</v>
      </c>
      <c r="D13" s="6"/>
      <c r="E13" s="6">
        <v>1</v>
      </c>
      <c r="F13" s="6"/>
      <c r="G13" s="6" t="s">
        <v>227</v>
      </c>
      <c r="H13" s="8"/>
      <c r="I13">
        <v>117</v>
      </c>
    </row>
    <row r="14" spans="1:9" x14ac:dyDescent="0.3">
      <c r="A14" s="9"/>
      <c r="B14" s="9" t="s">
        <v>19</v>
      </c>
      <c r="C14" s="6"/>
      <c r="D14" s="6"/>
      <c r="E14" s="6"/>
      <c r="F14" s="6"/>
      <c r="G14" s="6"/>
      <c r="H14" s="8"/>
    </row>
    <row r="15" spans="1:9" x14ac:dyDescent="0.3">
      <c r="A15" s="9"/>
      <c r="B15" s="9"/>
      <c r="C15" s="6" t="s">
        <v>470</v>
      </c>
      <c r="D15" s="6"/>
      <c r="E15" s="6">
        <v>9</v>
      </c>
      <c r="F15" s="6"/>
      <c r="G15" s="6" t="s">
        <v>471</v>
      </c>
      <c r="H15" s="8" t="s">
        <v>472</v>
      </c>
      <c r="I15">
        <v>109</v>
      </c>
    </row>
    <row r="16" spans="1:9" x14ac:dyDescent="0.3">
      <c r="A16" s="9"/>
      <c r="B16" s="9"/>
      <c r="C16" s="6" t="s">
        <v>72</v>
      </c>
      <c r="D16" s="6"/>
      <c r="E16" s="6">
        <v>6</v>
      </c>
      <c r="F16" s="6"/>
      <c r="G16" s="6" t="s">
        <v>33</v>
      </c>
      <c r="H16" s="8"/>
      <c r="I16" t="s">
        <v>473</v>
      </c>
    </row>
    <row r="17" spans="1:9" x14ac:dyDescent="0.3">
      <c r="C17" t="s">
        <v>474</v>
      </c>
      <c r="E17">
        <v>6</v>
      </c>
      <c r="G17" t="s">
        <v>475</v>
      </c>
      <c r="I17" t="s">
        <v>476</v>
      </c>
    </row>
    <row r="18" spans="1:9" x14ac:dyDescent="0.3">
      <c r="C18" t="s">
        <v>441</v>
      </c>
      <c r="E18">
        <v>4</v>
      </c>
      <c r="G18" t="s">
        <v>477</v>
      </c>
      <c r="I18">
        <v>117</v>
      </c>
    </row>
    <row r="19" spans="1:9" x14ac:dyDescent="0.3">
      <c r="C19" t="s">
        <v>478</v>
      </c>
      <c r="E19">
        <v>10</v>
      </c>
      <c r="F19">
        <v>2</v>
      </c>
      <c r="G19" t="s">
        <v>477</v>
      </c>
      <c r="I19">
        <v>117</v>
      </c>
    </row>
    <row r="20" spans="1:9" x14ac:dyDescent="0.3">
      <c r="D20" t="s">
        <v>8</v>
      </c>
      <c r="E20">
        <v>3</v>
      </c>
      <c r="F20">
        <v>2</v>
      </c>
      <c r="I20">
        <v>117</v>
      </c>
    </row>
    <row r="21" spans="1:9" x14ac:dyDescent="0.3">
      <c r="D21" t="s">
        <v>479</v>
      </c>
      <c r="E21">
        <v>7</v>
      </c>
      <c r="I21">
        <v>117</v>
      </c>
    </row>
    <row r="22" spans="1:9" x14ac:dyDescent="0.3">
      <c r="C22" t="s">
        <v>480</v>
      </c>
      <c r="E22">
        <v>7</v>
      </c>
      <c r="F22">
        <v>3</v>
      </c>
      <c r="G22" t="s">
        <v>446</v>
      </c>
      <c r="I22">
        <v>118</v>
      </c>
    </row>
    <row r="24" spans="1:9" x14ac:dyDescent="0.3">
      <c r="A24" s="1" t="s">
        <v>88</v>
      </c>
    </row>
    <row r="25" spans="1:9" x14ac:dyDescent="0.3">
      <c r="B25" s="1" t="s">
        <v>8</v>
      </c>
    </row>
    <row r="26" spans="1:9" x14ac:dyDescent="0.3">
      <c r="C26" t="s">
        <v>481</v>
      </c>
      <c r="E26">
        <v>6</v>
      </c>
      <c r="F26">
        <v>1</v>
      </c>
      <c r="G26" t="s">
        <v>482</v>
      </c>
      <c r="H26" t="s">
        <v>149</v>
      </c>
      <c r="I26">
        <v>107</v>
      </c>
    </row>
    <row r="27" spans="1:9" x14ac:dyDescent="0.3">
      <c r="C27" t="s">
        <v>483</v>
      </c>
      <c r="E27">
        <v>6</v>
      </c>
      <c r="F27">
        <v>2</v>
      </c>
      <c r="G27" t="s">
        <v>69</v>
      </c>
      <c r="H27" t="s">
        <v>484</v>
      </c>
      <c r="I27">
        <v>108</v>
      </c>
    </row>
    <row r="28" spans="1:9" x14ac:dyDescent="0.3">
      <c r="C28" t="s">
        <v>485</v>
      </c>
      <c r="E28">
        <v>7</v>
      </c>
      <c r="F28">
        <v>5</v>
      </c>
      <c r="G28" t="s">
        <v>33</v>
      </c>
      <c r="H28" t="s">
        <v>486</v>
      </c>
      <c r="I28">
        <v>108</v>
      </c>
    </row>
    <row r="29" spans="1:9" x14ac:dyDescent="0.3">
      <c r="D29" t="s">
        <v>48</v>
      </c>
      <c r="E29">
        <v>3</v>
      </c>
      <c r="F29">
        <v>1</v>
      </c>
    </row>
    <row r="30" spans="1:9" x14ac:dyDescent="0.3">
      <c r="D30" t="s">
        <v>487</v>
      </c>
      <c r="E30">
        <v>4</v>
      </c>
      <c r="F30">
        <v>4</v>
      </c>
    </row>
    <row r="31" spans="1:9" x14ac:dyDescent="0.3">
      <c r="C31" t="s">
        <v>488</v>
      </c>
      <c r="E31">
        <v>5</v>
      </c>
      <c r="F31">
        <v>1</v>
      </c>
      <c r="G31" t="s">
        <v>471</v>
      </c>
      <c r="H31" t="s">
        <v>487</v>
      </c>
      <c r="I31">
        <v>109</v>
      </c>
    </row>
    <row r="32" spans="1:9" x14ac:dyDescent="0.3">
      <c r="C32" t="s">
        <v>489</v>
      </c>
      <c r="E32">
        <v>7</v>
      </c>
      <c r="G32" t="s">
        <v>490</v>
      </c>
      <c r="H32" t="s">
        <v>149</v>
      </c>
      <c r="I32">
        <v>109</v>
      </c>
    </row>
    <row r="33" spans="1:9" x14ac:dyDescent="0.3">
      <c r="C33" t="s">
        <v>491</v>
      </c>
      <c r="E33">
        <v>1</v>
      </c>
      <c r="G33" t="s">
        <v>303</v>
      </c>
      <c r="I33">
        <v>116</v>
      </c>
    </row>
    <row r="34" spans="1:9" x14ac:dyDescent="0.3">
      <c r="C34" t="s">
        <v>492</v>
      </c>
      <c r="E34">
        <v>1</v>
      </c>
      <c r="F34">
        <v>1</v>
      </c>
      <c r="G34" t="s">
        <v>493</v>
      </c>
      <c r="I34">
        <v>117</v>
      </c>
    </row>
    <row r="35" spans="1:9" x14ac:dyDescent="0.3">
      <c r="C35" t="s">
        <v>494</v>
      </c>
      <c r="E35">
        <v>1</v>
      </c>
      <c r="G35" t="s">
        <v>54</v>
      </c>
    </row>
    <row r="36" spans="1:9" x14ac:dyDescent="0.3">
      <c r="C36" t="s">
        <v>495</v>
      </c>
      <c r="E36">
        <v>1</v>
      </c>
      <c r="G36" t="s">
        <v>167</v>
      </c>
    </row>
    <row r="37" spans="1:9" x14ac:dyDescent="0.3">
      <c r="C37" t="s">
        <v>496</v>
      </c>
      <c r="E37">
        <v>3</v>
      </c>
      <c r="F37">
        <v>3</v>
      </c>
      <c r="G37" t="s">
        <v>167</v>
      </c>
    </row>
    <row r="39" spans="1:9" x14ac:dyDescent="0.3">
      <c r="A39" s="1" t="s">
        <v>131</v>
      </c>
    </row>
    <row r="40" spans="1:9" x14ac:dyDescent="0.3">
      <c r="B40" t="s">
        <v>8</v>
      </c>
    </row>
    <row r="41" spans="1:9" x14ac:dyDescent="0.3">
      <c r="C41" t="s">
        <v>52</v>
      </c>
      <c r="E41">
        <v>3</v>
      </c>
      <c r="G41" t="s">
        <v>497</v>
      </c>
      <c r="I41">
        <v>116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97D1-93DC-4E57-9612-BF174083B0CB}">
  <sheetPr>
    <pageSetUpPr fitToPage="1"/>
  </sheetPr>
  <dimension ref="A1:I45"/>
  <sheetViews>
    <sheetView topLeftCell="A16" workbookViewId="0"/>
  </sheetViews>
  <sheetFormatPr defaultRowHeight="14.4" x14ac:dyDescent="0.3"/>
  <cols>
    <col min="1" max="1" width="15.6640625" bestFit="1" customWidth="1"/>
    <col min="2" max="2" width="15.5546875" bestFit="1" customWidth="1"/>
    <col min="3" max="3" width="29.88671875" bestFit="1" customWidth="1"/>
    <col min="4" max="4" width="11.88671875" bestFit="1" customWidth="1"/>
    <col min="5" max="5" width="10.44140625" bestFit="1" customWidth="1"/>
    <col min="6" max="6" width="4.33203125" bestFit="1" customWidth="1"/>
    <col min="7" max="7" width="30.44140625" bestFit="1" customWidth="1"/>
    <col min="8" max="8" width="23.77734375" bestFit="1" customWidth="1"/>
    <col min="9" max="9" width="23.88671875" bestFit="1" customWidth="1"/>
  </cols>
  <sheetData>
    <row r="1" spans="1:9" x14ac:dyDescent="0.3">
      <c r="A1" s="1" t="s">
        <v>530</v>
      </c>
    </row>
    <row r="2" spans="1:9" x14ac:dyDescent="0.3">
      <c r="A2" s="1" t="s">
        <v>499</v>
      </c>
      <c r="G2" s="2"/>
    </row>
    <row r="3" spans="1:9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  <c r="I3" s="5" t="s">
        <v>7</v>
      </c>
    </row>
    <row r="4" spans="1:9" x14ac:dyDescent="0.3">
      <c r="A4" s="9" t="s">
        <v>59</v>
      </c>
      <c r="B4" s="6"/>
      <c r="C4" s="6"/>
      <c r="D4" s="6"/>
      <c r="E4" s="6"/>
      <c r="F4" s="6"/>
      <c r="G4" s="7"/>
      <c r="H4" s="6"/>
      <c r="I4" s="8"/>
    </row>
    <row r="5" spans="1:9" x14ac:dyDescent="0.3">
      <c r="A5" s="9"/>
      <c r="B5" s="6" t="s">
        <v>8</v>
      </c>
      <c r="G5" s="2"/>
    </row>
    <row r="6" spans="1:9" x14ac:dyDescent="0.3">
      <c r="A6" s="9"/>
      <c r="B6" s="6"/>
      <c r="C6" t="s">
        <v>500</v>
      </c>
      <c r="E6">
        <v>5</v>
      </c>
      <c r="G6" s="2" t="s">
        <v>501</v>
      </c>
      <c r="H6" t="s">
        <v>502</v>
      </c>
    </row>
    <row r="7" spans="1:9" x14ac:dyDescent="0.3">
      <c r="A7" s="9"/>
      <c r="B7" s="6"/>
      <c r="C7" t="s">
        <v>503</v>
      </c>
      <c r="E7">
        <v>1</v>
      </c>
      <c r="F7">
        <v>1</v>
      </c>
      <c r="G7" s="2">
        <v>23</v>
      </c>
      <c r="H7" t="s">
        <v>504</v>
      </c>
    </row>
    <row r="8" spans="1:9" x14ac:dyDescent="0.3">
      <c r="A8" s="9"/>
      <c r="B8" s="6"/>
      <c r="C8" t="s">
        <v>64</v>
      </c>
      <c r="E8">
        <v>1</v>
      </c>
      <c r="F8">
        <v>1</v>
      </c>
      <c r="G8" s="2">
        <v>23</v>
      </c>
      <c r="H8" t="s">
        <v>505</v>
      </c>
    </row>
    <row r="9" spans="1:9" x14ac:dyDescent="0.3">
      <c r="A9" s="9"/>
      <c r="B9" s="6"/>
      <c r="C9" t="s">
        <v>506</v>
      </c>
      <c r="E9">
        <v>1</v>
      </c>
      <c r="F9">
        <v>1</v>
      </c>
      <c r="G9" s="2"/>
      <c r="H9" t="s">
        <v>142</v>
      </c>
    </row>
    <row r="10" spans="1:9" x14ac:dyDescent="0.3">
      <c r="A10" s="9"/>
      <c r="B10" s="6"/>
      <c r="C10" t="s">
        <v>11</v>
      </c>
      <c r="E10">
        <v>2</v>
      </c>
      <c r="G10" s="2" t="s">
        <v>507</v>
      </c>
      <c r="H10" t="s">
        <v>12</v>
      </c>
    </row>
    <row r="11" spans="1:9" x14ac:dyDescent="0.3">
      <c r="A11" s="9"/>
      <c r="B11" s="6"/>
      <c r="G11" s="2"/>
    </row>
    <row r="12" spans="1:9" x14ac:dyDescent="0.3">
      <c r="A12" s="9" t="s">
        <v>66</v>
      </c>
      <c r="B12" s="6"/>
      <c r="G12" s="2"/>
    </row>
    <row r="13" spans="1:9" x14ac:dyDescent="0.3">
      <c r="A13" s="9"/>
      <c r="B13" s="9" t="s">
        <v>8</v>
      </c>
      <c r="G13" s="2"/>
    </row>
    <row r="14" spans="1:9" x14ac:dyDescent="0.3">
      <c r="A14" s="9"/>
      <c r="B14" s="6"/>
      <c r="C14" t="s">
        <v>508</v>
      </c>
      <c r="E14">
        <v>3</v>
      </c>
      <c r="F14">
        <v>3</v>
      </c>
      <c r="G14" s="2"/>
      <c r="H14" t="s">
        <v>509</v>
      </c>
    </row>
    <row r="15" spans="1:9" x14ac:dyDescent="0.3">
      <c r="A15" s="9"/>
      <c r="B15" s="6"/>
      <c r="C15" t="s">
        <v>510</v>
      </c>
      <c r="E15">
        <v>5</v>
      </c>
      <c r="G15" s="2" t="s">
        <v>511</v>
      </c>
      <c r="H15" t="s">
        <v>512</v>
      </c>
    </row>
    <row r="16" spans="1:9" x14ac:dyDescent="0.3">
      <c r="A16" s="9"/>
      <c r="B16" s="6"/>
      <c r="C16" t="s">
        <v>357</v>
      </c>
      <c r="E16">
        <v>5</v>
      </c>
      <c r="G16" s="2">
        <v>48</v>
      </c>
      <c r="H16" t="s">
        <v>227</v>
      </c>
      <c r="I16" t="s">
        <v>513</v>
      </c>
    </row>
    <row r="17" spans="1:8" x14ac:dyDescent="0.3">
      <c r="A17" s="9"/>
      <c r="B17" s="9" t="s">
        <v>19</v>
      </c>
      <c r="G17" s="2"/>
    </row>
    <row r="18" spans="1:8" x14ac:dyDescent="0.3">
      <c r="A18" s="9"/>
      <c r="B18" s="9"/>
      <c r="C18" t="s">
        <v>514</v>
      </c>
      <c r="E18">
        <v>16</v>
      </c>
      <c r="G18" s="2" t="s">
        <v>515</v>
      </c>
      <c r="H18" t="s">
        <v>502</v>
      </c>
    </row>
    <row r="19" spans="1:8" x14ac:dyDescent="0.3">
      <c r="A19" s="9"/>
      <c r="B19" s="9"/>
      <c r="C19" t="s">
        <v>77</v>
      </c>
      <c r="E19">
        <v>2</v>
      </c>
      <c r="F19">
        <v>2</v>
      </c>
      <c r="G19" s="2">
        <v>35</v>
      </c>
      <c r="H19" t="s">
        <v>516</v>
      </c>
    </row>
    <row r="20" spans="1:8" x14ac:dyDescent="0.3">
      <c r="C20" t="s">
        <v>517</v>
      </c>
      <c r="E20">
        <v>5</v>
      </c>
      <c r="F20">
        <v>5</v>
      </c>
      <c r="G20" s="2">
        <v>35</v>
      </c>
    </row>
    <row r="21" spans="1:8" x14ac:dyDescent="0.3">
      <c r="G21" s="2"/>
    </row>
    <row r="22" spans="1:8" x14ac:dyDescent="0.3">
      <c r="G22" s="2"/>
    </row>
    <row r="23" spans="1:8" x14ac:dyDescent="0.3">
      <c r="G23" s="2"/>
    </row>
    <row r="24" spans="1:8" x14ac:dyDescent="0.3">
      <c r="G24" s="2"/>
    </row>
    <row r="25" spans="1:8" x14ac:dyDescent="0.3">
      <c r="G25" s="2"/>
    </row>
    <row r="26" spans="1:8" x14ac:dyDescent="0.3">
      <c r="G26" s="2"/>
    </row>
    <row r="27" spans="1:8" x14ac:dyDescent="0.3">
      <c r="A27" s="1" t="s">
        <v>88</v>
      </c>
      <c r="G27" s="2"/>
    </row>
    <row r="28" spans="1:8" x14ac:dyDescent="0.3">
      <c r="B28" s="1" t="s">
        <v>8</v>
      </c>
      <c r="G28" s="2"/>
    </row>
    <row r="29" spans="1:8" x14ac:dyDescent="0.3">
      <c r="C29" t="s">
        <v>105</v>
      </c>
      <c r="E29">
        <v>15</v>
      </c>
      <c r="F29">
        <v>2</v>
      </c>
      <c r="G29" s="2" t="s">
        <v>518</v>
      </c>
      <c r="H29" t="s">
        <v>106</v>
      </c>
    </row>
    <row r="30" spans="1:8" x14ac:dyDescent="0.3">
      <c r="C30" t="s">
        <v>519</v>
      </c>
      <c r="E30">
        <v>3</v>
      </c>
      <c r="F30">
        <v>1</v>
      </c>
      <c r="G30" s="2">
        <v>28</v>
      </c>
      <c r="H30" t="s">
        <v>520</v>
      </c>
    </row>
    <row r="31" spans="1:8" x14ac:dyDescent="0.3">
      <c r="C31" t="s">
        <v>521</v>
      </c>
      <c r="E31">
        <v>1</v>
      </c>
      <c r="G31" s="2" t="s">
        <v>522</v>
      </c>
      <c r="H31" t="s">
        <v>227</v>
      </c>
    </row>
    <row r="32" spans="1:8" x14ac:dyDescent="0.3">
      <c r="C32" t="s">
        <v>523</v>
      </c>
      <c r="E32">
        <v>9</v>
      </c>
      <c r="F32">
        <v>5</v>
      </c>
      <c r="G32" s="2">
        <v>41</v>
      </c>
      <c r="H32" t="s">
        <v>74</v>
      </c>
    </row>
    <row r="33" spans="1:9" x14ac:dyDescent="0.3">
      <c r="C33" t="s">
        <v>524</v>
      </c>
      <c r="E33">
        <v>2</v>
      </c>
      <c r="G33" s="2">
        <v>41</v>
      </c>
      <c r="H33" t="s">
        <v>525</v>
      </c>
    </row>
    <row r="34" spans="1:9" x14ac:dyDescent="0.3">
      <c r="C34" t="s">
        <v>526</v>
      </c>
      <c r="E34">
        <v>4</v>
      </c>
      <c r="G34" s="2">
        <v>42</v>
      </c>
      <c r="H34" t="s">
        <v>108</v>
      </c>
      <c r="I34" t="s">
        <v>527</v>
      </c>
    </row>
    <row r="35" spans="1:9" x14ac:dyDescent="0.3">
      <c r="G35" s="2"/>
    </row>
    <row r="36" spans="1:9" x14ac:dyDescent="0.3">
      <c r="G36" s="2"/>
    </row>
    <row r="37" spans="1:9" x14ac:dyDescent="0.3">
      <c r="G37" s="2"/>
    </row>
    <row r="38" spans="1:9" x14ac:dyDescent="0.3">
      <c r="G38" s="2"/>
    </row>
    <row r="39" spans="1:9" x14ac:dyDescent="0.3">
      <c r="G39" s="2"/>
    </row>
    <row r="40" spans="1:9" x14ac:dyDescent="0.3">
      <c r="G40" s="2"/>
    </row>
    <row r="41" spans="1:9" x14ac:dyDescent="0.3">
      <c r="G41" s="2"/>
    </row>
    <row r="42" spans="1:9" x14ac:dyDescent="0.3">
      <c r="A42" s="1" t="s">
        <v>131</v>
      </c>
      <c r="G42" s="2"/>
    </row>
    <row r="43" spans="1:9" x14ac:dyDescent="0.3">
      <c r="B43" t="s">
        <v>8</v>
      </c>
      <c r="G43" s="2"/>
    </row>
    <row r="44" spans="1:9" x14ac:dyDescent="0.3">
      <c r="C44" t="s">
        <v>528</v>
      </c>
      <c r="E44">
        <v>5</v>
      </c>
      <c r="G44" s="2">
        <v>24</v>
      </c>
      <c r="H44" t="s">
        <v>529</v>
      </c>
    </row>
    <row r="45" spans="1:9" x14ac:dyDescent="0.3">
      <c r="G45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AC0F-00E4-4F5A-8846-5B7244A6209A}">
  <sheetPr>
    <pageSetUpPr fitToPage="1"/>
  </sheetPr>
  <dimension ref="A1:H39"/>
  <sheetViews>
    <sheetView workbookViewId="0"/>
  </sheetViews>
  <sheetFormatPr defaultRowHeight="14.4" x14ac:dyDescent="0.3"/>
  <cols>
    <col min="1" max="1" width="15.6640625" bestFit="1" customWidth="1"/>
    <col min="2" max="2" width="15.5546875" bestFit="1" customWidth="1"/>
    <col min="3" max="3" width="22.6640625" bestFit="1" customWidth="1"/>
    <col min="4" max="4" width="11.88671875" bestFit="1" customWidth="1"/>
    <col min="5" max="5" width="10.44140625" bestFit="1" customWidth="1"/>
    <col min="6" max="6" width="4.33203125" bestFit="1" customWidth="1"/>
    <col min="7" max="7" width="6.5546875" bestFit="1" customWidth="1"/>
    <col min="8" max="8" width="29.5546875" bestFit="1" customWidth="1"/>
  </cols>
  <sheetData>
    <row r="1" spans="1:8" x14ac:dyDescent="0.3">
      <c r="A1" s="1" t="s">
        <v>551</v>
      </c>
    </row>
    <row r="2" spans="1:8" x14ac:dyDescent="0.3">
      <c r="A2" s="1" t="s">
        <v>531</v>
      </c>
      <c r="G2" s="2"/>
    </row>
    <row r="3" spans="1:8" x14ac:dyDescent="0.3">
      <c r="A3" s="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3" t="s">
        <v>6</v>
      </c>
    </row>
    <row r="4" spans="1:8" x14ac:dyDescent="0.3">
      <c r="A4" s="9" t="s">
        <v>59</v>
      </c>
      <c r="B4" s="6"/>
      <c r="C4" s="6"/>
      <c r="D4" s="6"/>
      <c r="E4" s="6"/>
      <c r="F4" s="6"/>
      <c r="G4" s="7"/>
      <c r="H4" s="6"/>
    </row>
    <row r="5" spans="1:8" x14ac:dyDescent="0.3">
      <c r="A5" s="9"/>
      <c r="B5" s="6" t="s">
        <v>8</v>
      </c>
      <c r="G5" s="2"/>
    </row>
    <row r="6" spans="1:8" x14ac:dyDescent="0.3">
      <c r="A6" s="9"/>
      <c r="B6" s="6"/>
      <c r="C6" t="s">
        <v>532</v>
      </c>
      <c r="E6">
        <v>3</v>
      </c>
      <c r="F6">
        <v>3</v>
      </c>
      <c r="G6" s="2">
        <v>182</v>
      </c>
      <c r="H6" t="s">
        <v>533</v>
      </c>
    </row>
    <row r="7" spans="1:8" x14ac:dyDescent="0.3">
      <c r="A7" s="9"/>
      <c r="B7" s="6"/>
      <c r="C7" t="s">
        <v>64</v>
      </c>
      <c r="E7">
        <v>1</v>
      </c>
      <c r="F7">
        <v>1</v>
      </c>
      <c r="G7" s="2">
        <v>187</v>
      </c>
      <c r="H7" t="s">
        <v>534</v>
      </c>
    </row>
    <row r="8" spans="1:8" x14ac:dyDescent="0.3">
      <c r="A8" s="9"/>
      <c r="B8" s="6"/>
      <c r="C8" t="s">
        <v>535</v>
      </c>
      <c r="E8">
        <v>2</v>
      </c>
      <c r="G8" s="2">
        <v>199</v>
      </c>
      <c r="H8" t="s">
        <v>268</v>
      </c>
    </row>
    <row r="9" spans="1:8" x14ac:dyDescent="0.3">
      <c r="A9" s="9"/>
      <c r="B9" s="6"/>
      <c r="C9" t="s">
        <v>13</v>
      </c>
      <c r="E9">
        <v>1</v>
      </c>
      <c r="G9" s="2">
        <v>149</v>
      </c>
      <c r="H9" t="s">
        <v>142</v>
      </c>
    </row>
    <row r="10" spans="1:8" x14ac:dyDescent="0.3">
      <c r="A10" s="9"/>
      <c r="B10" s="6"/>
      <c r="G10" s="2"/>
    </row>
    <row r="11" spans="1:8" x14ac:dyDescent="0.3">
      <c r="A11" s="9" t="s">
        <v>66</v>
      </c>
      <c r="B11" s="6"/>
      <c r="G11" s="2"/>
    </row>
    <row r="12" spans="1:8" x14ac:dyDescent="0.3">
      <c r="A12" s="9"/>
      <c r="B12" s="9" t="s">
        <v>8</v>
      </c>
      <c r="G12" s="2"/>
    </row>
    <row r="13" spans="1:8" x14ac:dyDescent="0.3">
      <c r="A13" s="9"/>
      <c r="B13" s="6"/>
      <c r="C13" t="s">
        <v>536</v>
      </c>
      <c r="E13">
        <v>5</v>
      </c>
      <c r="G13" s="2">
        <v>195</v>
      </c>
      <c r="H13" t="s">
        <v>537</v>
      </c>
    </row>
    <row r="14" spans="1:8" x14ac:dyDescent="0.3">
      <c r="A14" s="9"/>
      <c r="B14" s="9" t="s">
        <v>19</v>
      </c>
      <c r="G14" s="2"/>
    </row>
    <row r="15" spans="1:8" x14ac:dyDescent="0.3">
      <c r="A15" s="9"/>
      <c r="B15" s="9"/>
      <c r="C15" t="s">
        <v>538</v>
      </c>
      <c r="E15">
        <v>3</v>
      </c>
      <c r="G15" s="2">
        <v>189</v>
      </c>
      <c r="H15" t="s">
        <v>539</v>
      </c>
    </row>
    <row r="16" spans="1:8" x14ac:dyDescent="0.3">
      <c r="A16" s="9"/>
      <c r="B16" s="9"/>
      <c r="C16" t="s">
        <v>160</v>
      </c>
      <c r="E16">
        <v>9</v>
      </c>
      <c r="G16" s="2">
        <v>194</v>
      </c>
      <c r="H16" t="s">
        <v>540</v>
      </c>
    </row>
    <row r="17" spans="1:8" x14ac:dyDescent="0.3">
      <c r="C17" t="s">
        <v>77</v>
      </c>
      <c r="E17">
        <v>2</v>
      </c>
      <c r="F17">
        <v>2</v>
      </c>
      <c r="G17" s="2">
        <v>184</v>
      </c>
      <c r="H17" t="s">
        <v>223</v>
      </c>
    </row>
    <row r="18" spans="1:8" x14ac:dyDescent="0.3">
      <c r="C18" t="s">
        <v>517</v>
      </c>
      <c r="E18">
        <v>5</v>
      </c>
      <c r="F18">
        <v>5</v>
      </c>
      <c r="G18" s="2">
        <v>184</v>
      </c>
      <c r="H18" t="s">
        <v>223</v>
      </c>
    </row>
    <row r="19" spans="1:8" x14ac:dyDescent="0.3">
      <c r="G19" s="2"/>
    </row>
    <row r="20" spans="1:8" x14ac:dyDescent="0.3">
      <c r="G20" s="2"/>
    </row>
    <row r="21" spans="1:8" x14ac:dyDescent="0.3">
      <c r="G21" s="2"/>
    </row>
    <row r="22" spans="1:8" x14ac:dyDescent="0.3">
      <c r="G22" s="2"/>
    </row>
    <row r="23" spans="1:8" x14ac:dyDescent="0.3">
      <c r="G23" s="2"/>
    </row>
    <row r="24" spans="1:8" x14ac:dyDescent="0.3">
      <c r="A24" s="1" t="s">
        <v>88</v>
      </c>
      <c r="G24" s="2"/>
    </row>
    <row r="25" spans="1:8" x14ac:dyDescent="0.3">
      <c r="B25" s="1" t="s">
        <v>8</v>
      </c>
      <c r="G25" s="2"/>
    </row>
    <row r="26" spans="1:8" x14ac:dyDescent="0.3">
      <c r="C26" t="s">
        <v>541</v>
      </c>
      <c r="E26">
        <v>1</v>
      </c>
      <c r="G26" s="2">
        <v>188</v>
      </c>
      <c r="H26" t="s">
        <v>493</v>
      </c>
    </row>
    <row r="27" spans="1:8" x14ac:dyDescent="0.3">
      <c r="C27" t="s">
        <v>542</v>
      </c>
      <c r="E27">
        <v>2</v>
      </c>
      <c r="F27">
        <v>1</v>
      </c>
      <c r="G27" s="2">
        <v>188</v>
      </c>
      <c r="H27" t="s">
        <v>303</v>
      </c>
    </row>
    <row r="28" spans="1:8" x14ac:dyDescent="0.3">
      <c r="C28" t="s">
        <v>543</v>
      </c>
      <c r="E28">
        <v>1</v>
      </c>
      <c r="G28" s="2">
        <v>188</v>
      </c>
      <c r="H28" t="s">
        <v>118</v>
      </c>
    </row>
    <row r="29" spans="1:8" x14ac:dyDescent="0.3">
      <c r="C29" t="s">
        <v>544</v>
      </c>
      <c r="E29">
        <v>3</v>
      </c>
      <c r="G29" s="2">
        <v>186</v>
      </c>
      <c r="H29" t="s">
        <v>118</v>
      </c>
    </row>
    <row r="30" spans="1:8" x14ac:dyDescent="0.3">
      <c r="C30" t="s">
        <v>545</v>
      </c>
      <c r="E30">
        <v>3</v>
      </c>
      <c r="G30" s="2">
        <v>189</v>
      </c>
      <c r="H30" t="s">
        <v>424</v>
      </c>
    </row>
    <row r="31" spans="1:8" x14ac:dyDescent="0.3">
      <c r="C31" t="s">
        <v>546</v>
      </c>
      <c r="E31">
        <v>4</v>
      </c>
      <c r="G31" s="2">
        <v>189</v>
      </c>
      <c r="H31" t="s">
        <v>547</v>
      </c>
    </row>
    <row r="32" spans="1:8" x14ac:dyDescent="0.3">
      <c r="C32" t="s">
        <v>548</v>
      </c>
      <c r="E32">
        <v>1</v>
      </c>
      <c r="G32" s="2">
        <v>189</v>
      </c>
      <c r="H32" t="s">
        <v>118</v>
      </c>
    </row>
    <row r="33" spans="2:8" x14ac:dyDescent="0.3">
      <c r="C33" t="s">
        <v>549</v>
      </c>
      <c r="E33">
        <v>3</v>
      </c>
      <c r="F33">
        <v>1</v>
      </c>
      <c r="G33" s="2">
        <v>195</v>
      </c>
      <c r="H33" t="s">
        <v>108</v>
      </c>
    </row>
    <row r="34" spans="2:8" x14ac:dyDescent="0.3">
      <c r="C34" t="s">
        <v>215</v>
      </c>
      <c r="E34">
        <v>6</v>
      </c>
      <c r="G34" s="2">
        <v>195</v>
      </c>
      <c r="H34" t="s">
        <v>550</v>
      </c>
    </row>
    <row r="35" spans="2:8" x14ac:dyDescent="0.3">
      <c r="B35" s="1" t="s">
        <v>19</v>
      </c>
      <c r="G35" s="2"/>
    </row>
    <row r="36" spans="2:8" x14ac:dyDescent="0.3">
      <c r="C36" t="s">
        <v>130</v>
      </c>
      <c r="E36">
        <v>7</v>
      </c>
      <c r="G36" s="2">
        <v>193</v>
      </c>
      <c r="H36" t="s">
        <v>537</v>
      </c>
    </row>
    <row r="37" spans="2:8" x14ac:dyDescent="0.3">
      <c r="G37" s="2"/>
    </row>
    <row r="38" spans="2:8" x14ac:dyDescent="0.3">
      <c r="G38" s="2"/>
    </row>
    <row r="39" spans="2:8" x14ac:dyDescent="0.3">
      <c r="G39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Associated Species Data</vt:lpstr>
      <vt:lpstr>Alsea</vt:lpstr>
      <vt:lpstr>Bitterroot Salish (Flathead)</vt:lpstr>
      <vt:lpstr>Haida</vt:lpstr>
      <vt:lpstr>Klamath</vt:lpstr>
      <vt:lpstr>Kwakwaka'wakw</vt:lpstr>
      <vt:lpstr>Lower Chinook</vt:lpstr>
      <vt:lpstr>Makah</vt:lpstr>
      <vt:lpstr>Modoc</vt:lpstr>
      <vt:lpstr>Niimiipuu (Nez Perce)</vt:lpstr>
      <vt:lpstr>Nlaka'pamux (Thompson)</vt:lpstr>
      <vt:lpstr>Northern Coast Salish</vt:lpstr>
      <vt:lpstr>Nuu chah nulth</vt:lpstr>
      <vt:lpstr>Quinault</vt:lpstr>
      <vt:lpstr>N'pooh-le (Sanpoil) and Nespele</vt:lpstr>
      <vt:lpstr>Schitsu'umsh (Coeur D'Alene)</vt:lpstr>
      <vt:lpstr>Secwepemc (Shuswap)</vt:lpstr>
      <vt:lpstr>St'at'imc (Lillooet)</vt:lpstr>
      <vt:lpstr>Straits Salish</vt:lpstr>
      <vt:lpstr>Sylix (Okanagon)</vt:lpstr>
      <vt:lpstr>Twana</vt:lpstr>
      <vt:lpstr>Upper Stolo</vt:lpstr>
      <vt:lpstr>Yakutat Tlingit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 Allan</dc:creator>
  <cp:lastModifiedBy>Alec Allan</cp:lastModifiedBy>
  <cp:lastPrinted>2019-06-03T16:52:02Z</cp:lastPrinted>
  <dcterms:created xsi:type="dcterms:W3CDTF">2019-06-02T05:07:49Z</dcterms:created>
  <dcterms:modified xsi:type="dcterms:W3CDTF">2019-06-05T22:04:15Z</dcterms:modified>
</cp:coreProperties>
</file>